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360" windowHeight="9045"/>
  </bookViews>
  <sheets>
    <sheet name="Hoja1" sheetId="1" r:id="rId1"/>
  </sheets>
  <externalReferences>
    <externalReference r:id="rId2"/>
    <externalReference r:id="rId3"/>
    <externalReference r:id="rId4"/>
  </externalReferences>
  <calcPr calcId="125725"/>
</workbook>
</file>

<file path=xl/calcChain.xml><?xml version="1.0" encoding="utf-8"?>
<calcChain xmlns="http://schemas.openxmlformats.org/spreadsheetml/2006/main">
  <c r="H153" i="1"/>
  <c r="F153"/>
  <c r="E153"/>
  <c r="H152"/>
  <c r="F152"/>
  <c r="E152"/>
  <c r="F151"/>
  <c r="E151"/>
  <c r="H151" s="1"/>
  <c r="F150"/>
  <c r="E150"/>
  <c r="H150" s="1"/>
  <c r="H149"/>
  <c r="F149"/>
  <c r="E149"/>
  <c r="H148"/>
  <c r="F148"/>
  <c r="E148"/>
  <c r="F147"/>
  <c r="E147"/>
  <c r="H147" s="1"/>
  <c r="D146"/>
  <c r="C146"/>
  <c r="F141"/>
  <c r="E141"/>
  <c r="H141" s="1"/>
  <c r="F140"/>
  <c r="E140"/>
  <c r="H140" s="1"/>
  <c r="H139"/>
  <c r="F139"/>
  <c r="E139"/>
  <c r="H138"/>
  <c r="F138"/>
  <c r="E138"/>
  <c r="F137"/>
  <c r="E137"/>
  <c r="H137" s="1"/>
  <c r="F136"/>
  <c r="E136"/>
  <c r="H136" s="1"/>
  <c r="H135"/>
  <c r="F135"/>
  <c r="E135"/>
  <c r="D134"/>
  <c r="C134"/>
  <c r="G129"/>
  <c r="F129"/>
  <c r="E129"/>
  <c r="G128"/>
  <c r="F128"/>
  <c r="E128"/>
  <c r="F127"/>
  <c r="E127"/>
  <c r="G127" s="1"/>
  <c r="F126"/>
  <c r="E126"/>
  <c r="G126" s="1"/>
  <c r="G125"/>
  <c r="F125"/>
  <c r="E125"/>
  <c r="G124"/>
  <c r="F124"/>
  <c r="E124"/>
  <c r="F123"/>
  <c r="E123"/>
  <c r="G123" s="1"/>
  <c r="D122"/>
  <c r="C122"/>
  <c r="F146" l="1"/>
  <c r="E146"/>
  <c r="E134"/>
  <c r="F134" s="1"/>
  <c r="E122"/>
  <c r="F122" s="1"/>
</calcChain>
</file>

<file path=xl/sharedStrings.xml><?xml version="1.0" encoding="utf-8"?>
<sst xmlns="http://schemas.openxmlformats.org/spreadsheetml/2006/main" count="581" uniqueCount="330">
  <si>
    <t>MATRIZ DE INFORMACIÓN MINIMA PARA INFORME PARCIAL DE RENDICIÓN DE CUENTAS AL CIUDADANO</t>
  </si>
  <si>
    <t>1- PRESENTACIÓN</t>
  </si>
  <si>
    <t>Institución:</t>
  </si>
  <si>
    <t>Periodo del informe:</t>
  </si>
  <si>
    <t>Misión institucional</t>
  </si>
  <si>
    <t>Qué es la institución (en lenguaje sencillo, menos de 100 palabras)</t>
  </si>
  <si>
    <t>2-Presentación del CRCC (miembros y cargos que ocupan). (Adjuntar Resolución para la descarga en formato pdf o Establecer el link de acceso directo)</t>
  </si>
  <si>
    <t>Nro.</t>
  </si>
  <si>
    <t>Dependencia</t>
  </si>
  <si>
    <t>Responsable</t>
  </si>
  <si>
    <t>Cargo que Ocupa</t>
  </si>
  <si>
    <t>3- Plan de Rendición de Cuentas</t>
  </si>
  <si>
    <t>3.1. Resolución de Aprobación y Anexo de Plan de Rendición de Cuentas</t>
  </si>
  <si>
    <t>Evidencia (Enlace del documento)</t>
  </si>
  <si>
    <t>3.2 Plan de Rendición de Cuentas. (Describir los motivos de la selección temática en menos de 100 palabras y exponer si existió participación ciudadana en el proceso. Vincular la selección con el POI, PEI, PND2030 y ODS). (Adjuntar el plan para la descarga en formato pdf Establecer el link de acceso directo).</t>
  </si>
  <si>
    <t>Priorización</t>
  </si>
  <si>
    <t>Tema / Descripción</t>
  </si>
  <si>
    <t>Vinculación POI, PEI, PND, ODS.</t>
  </si>
  <si>
    <t>Justificaciones</t>
  </si>
  <si>
    <t xml:space="preserve">Evidencia </t>
  </si>
  <si>
    <t>4-Gestión Institucional</t>
  </si>
  <si>
    <t>4.1 Nivel de Cumplimiento  de Minimo de Información Disponible - Transparencia Activa Ley 5189 /14</t>
  </si>
  <si>
    <t>Mes</t>
  </si>
  <si>
    <t>Nivel de Cumplimiento (%)</t>
  </si>
  <si>
    <t>Enlace de la SFP</t>
  </si>
  <si>
    <t>Enero</t>
  </si>
  <si>
    <t>Febrero</t>
  </si>
  <si>
    <t>Marzo</t>
  </si>
  <si>
    <t>Abril</t>
  </si>
  <si>
    <t>4.2 Nivel de Cumplimiento  de Minimo de Información Disponible - Transparencia Activa Ley 5282/14</t>
  </si>
  <si>
    <t>Enlace SENAC</t>
  </si>
  <si>
    <t>4.3 Nivel de Cumplimiento de Respuestas a Consultas Ciudadanas - Transparencia Pasiva Ley N° 5282/14</t>
  </si>
  <si>
    <t>Cantidad de Consultas</t>
  </si>
  <si>
    <t>Respondidos</t>
  </si>
  <si>
    <t>No Respondidos</t>
  </si>
  <si>
    <t>Enlace Ministerio de Justicia</t>
  </si>
  <si>
    <t>Mayo</t>
  </si>
  <si>
    <t>Junio</t>
  </si>
  <si>
    <t>4.4 Proyectos y Programas Ejecutados a la fecha del Informe (listado referencial, apoyarse en gráficos ilustrativos)</t>
  </si>
  <si>
    <t>N°</t>
  </si>
  <si>
    <t>Descripción</t>
  </si>
  <si>
    <t>Objetivo</t>
  </si>
  <si>
    <t>Metas</t>
  </si>
  <si>
    <t>Población Beneficiaria</t>
  </si>
  <si>
    <t>Valor de Inversión</t>
  </si>
  <si>
    <t>Porcentaje de Ejecución</t>
  </si>
  <si>
    <t>Evidencias</t>
  </si>
  <si>
    <t>4.5 Proyectos y Programas no Ejecutados (listado referencial, aporyarse en gráficos ilustrativos)</t>
  </si>
  <si>
    <t>Dificultades (Breve Descripción)</t>
  </si>
  <si>
    <t>Financieras</t>
  </si>
  <si>
    <t>De Gestión</t>
  </si>
  <si>
    <t>Externas</t>
  </si>
  <si>
    <t>Otras</t>
  </si>
  <si>
    <t>4.6 Servicios o Productos Misionales (Depende de la Naturaleza de la Misión Insitucional, puede abarcar un Programa o Proyecto)</t>
  </si>
  <si>
    <t>Resultados Logrados</t>
  </si>
  <si>
    <t>Evidencia (Informe de Avance de Metas - SPR)</t>
  </si>
  <si>
    <t>4.7 Contrataciones realizadas</t>
  </si>
  <si>
    <t>ID</t>
  </si>
  <si>
    <t>Objeto</t>
  </si>
  <si>
    <t>Valor del Contrato</t>
  </si>
  <si>
    <t>Proveedor Adjudicado</t>
  </si>
  <si>
    <t>Estado (Ejecución - Finiquitado)</t>
  </si>
  <si>
    <t>Enlace DNCP</t>
  </si>
  <si>
    <t>4.8 Ejecución Financiera (Generar gráfica)</t>
  </si>
  <si>
    <t>Rubro</t>
  </si>
  <si>
    <t>Sub-rubros</t>
  </si>
  <si>
    <t>Presupuestado</t>
  </si>
  <si>
    <t>Ejecutado</t>
  </si>
  <si>
    <t>Saldos</t>
  </si>
  <si>
    <t>Evidencia (Enlace Ley 5189)</t>
  </si>
  <si>
    <t>4.9 Fortalecimiento Institucional (Normativas, Estructura Interna, Infraestructura, adquisiciones, etc. En el trimestre, periodo del Informe)</t>
  </si>
  <si>
    <t>Descripción del Fortalecimiento</t>
  </si>
  <si>
    <t>Costo de Inversión</t>
  </si>
  <si>
    <t>Descripción del Beneficio</t>
  </si>
  <si>
    <t>Evidencia</t>
  </si>
  <si>
    <t>5- Instancias de Participación Ciudadana</t>
  </si>
  <si>
    <t>5.1. Canales de Participación Ciudadana existentes a la fecha.</t>
  </si>
  <si>
    <t>Denominación</t>
  </si>
  <si>
    <t>Dependencia Responsable del Canal de Participación</t>
  </si>
  <si>
    <t>Evidencia (Página Web, Buzón de SQR, Etc.)</t>
  </si>
  <si>
    <t>5.2. Aportes y Mejoras resultantes de la Participación Ciudadana</t>
  </si>
  <si>
    <t>Propuesta de Mejora</t>
  </si>
  <si>
    <t>Canal Utilizado</t>
  </si>
  <si>
    <t>Acción o Medida tomada por OEE</t>
  </si>
  <si>
    <t>Observaciones</t>
  </si>
  <si>
    <t>5.3 Gestión de denuncias de corrupción</t>
  </si>
  <si>
    <t>Ticket Numero</t>
  </si>
  <si>
    <t>Fecha Ingreso</t>
  </si>
  <si>
    <t>Estado</t>
  </si>
  <si>
    <t>Link al Panel de Denuncia de la SENAC</t>
  </si>
  <si>
    <t>6- Control Interno y Externo</t>
  </si>
  <si>
    <t>6.1 Informes de Auditorias Internas y Auditorías Externas en el Trimestre</t>
  </si>
  <si>
    <t>Auditorias Financieras</t>
  </si>
  <si>
    <t>Nro. de Informe</t>
  </si>
  <si>
    <t>Evidencia (Enlace Ley 5282/14)</t>
  </si>
  <si>
    <t>Auditorias de Gestión</t>
  </si>
  <si>
    <t>Auditorías Externas</t>
  </si>
  <si>
    <t>Otros tipos de Auditoria</t>
  </si>
  <si>
    <t>Planes de Mejoramiento elaborados en el Trimestre</t>
  </si>
  <si>
    <t>Informe de referencia</t>
  </si>
  <si>
    <t>Evidencia (Adjuntar Documento)</t>
  </si>
  <si>
    <t>6.2 Modelo Estándar de Control Interno para las Instituciones Públicas del Paraguay</t>
  </si>
  <si>
    <t>Última calificación MECIP/CGR</t>
  </si>
  <si>
    <t>Periodo</t>
  </si>
  <si>
    <t>7- Descripción cualitativa de logros alcanzados en el Trimestre (apoyar con gráficos, cuadros dinámicos que describan lo alcanzado)</t>
  </si>
  <si>
    <t>PRIMER TRIMESTRE/2021</t>
  </si>
  <si>
    <t>DIRECCION NACIONAL DE ADUANAS</t>
  </si>
  <si>
    <t>Somos una institución autónoma, facilitadora del comercio internacional, responsable de una eficiente recaudación de los tributos y fiscalizador del tráfico de mercaderías.</t>
  </si>
  <si>
    <t>La Dirección Nacional de Aduanas es la Institución encargada de aplicar la legislación aduanera, recaudar los tributos a la importación y a la exportación, fiscalizar el tráfico de mercaderías por las fronteras y aeropuertos del país, ejercer sus atribuciones en zona primaria y realizar las tareas de represión del contrabando en zona secundaria. (Ley N° 2422/04 CÓDIGO ADUANERO, Art. 1°)</t>
  </si>
  <si>
    <t>https://www.aduana.gov.py/rcdna/RESOLUCI%C3%93N%20DNA%20N%C2%B0%20110-2020-CRCC.pdf</t>
  </si>
  <si>
    <t>Dirección de Planificación y Desarrollo Institucional.</t>
  </si>
  <si>
    <t>Sonia Barrios.</t>
  </si>
  <si>
    <t>Directora.</t>
  </si>
  <si>
    <t>Dirección de Administración y Finanzas.</t>
  </si>
  <si>
    <t>Rogelio Cáceres.</t>
  </si>
  <si>
    <t xml:space="preserve">Director. </t>
  </si>
  <si>
    <t>Dirección de Tecnologias de Información y Comunicación - SOFIA.</t>
  </si>
  <si>
    <t>Humberto López.</t>
  </si>
  <si>
    <t>Dirección de  Auditoria Interna.</t>
  </si>
  <si>
    <t>Victor Gómez de la Fuente.</t>
  </si>
  <si>
    <t>Dirección de Gabinete.</t>
  </si>
  <si>
    <t>Esteban Cardozo.</t>
  </si>
  <si>
    <t>Dirección Jurídica.</t>
  </si>
  <si>
    <t>Giselle Lampert.</t>
  </si>
  <si>
    <t>Dirección de Talento Humano.</t>
  </si>
  <si>
    <t>Julio Perez.</t>
  </si>
  <si>
    <t>Departamento de Asuntos Internos.</t>
  </si>
  <si>
    <t>Carlos Dávalos.</t>
  </si>
  <si>
    <t>Jefe de Departamento.</t>
  </si>
  <si>
    <t>https://www.aduana.gov.py/rcdna/2020-07-10.pdf</t>
  </si>
  <si>
    <t xml:space="preserve">La rendición de cuentas cobra mayor relevancia debido a sus implicancias en el proceso de transparencia, es por esto, que la Dirección Nacional de Aduanas, como una estrategia para el logro los objetivos y hacer realidad la misión y visión, ha fortalecido la información y comunicación tanto a nivel organizacional como en los demás grupos de interés enfocando actividades para mejorar la imagen institucional a través de la implementación del Manual de Rendición de Cuentas al Ciudadano. </t>
  </si>
  <si>
    <t>https://www.aduana.gov.py/rcdna/PROYECTO%20PLAN%20DE%20RENDICION%20DE%20CUENTAS%202020.pdf</t>
  </si>
  <si>
    <t>Existe revisión anual de los canales utilizados para mejoras y actualizaciones.</t>
  </si>
  <si>
    <t>Coima para retiro de encomienda Personal</t>
  </si>
  <si>
    <t>RESPONDIDO</t>
  </si>
  <si>
    <t>Evasion Tributaria</t>
  </si>
  <si>
    <t>Pedido de Coima</t>
  </si>
  <si>
    <t>Denuncia por Contrabando.</t>
  </si>
  <si>
    <t>importación sin autorización</t>
  </si>
  <si>
    <t>Maltrato</t>
  </si>
  <si>
    <t>Verificar productos de contrabando.</t>
  </si>
  <si>
    <t>Consulta de pasantía (invalidado como denuncia)</t>
  </si>
  <si>
    <t>Robo</t>
  </si>
  <si>
    <t>Soborno</t>
  </si>
  <si>
    <t>ingreso de dinero al Paraguay</t>
  </si>
  <si>
    <t>http://www.denuncias.gov.py/ssps/faces/public/denuncia/busquedaDenuncia.xhtml;jsessionid=AR9qoUD8vRc8DxYfD1R8EiCH6LVf78A49Ey3qxin.www</t>
  </si>
  <si>
    <t>DAI_DCAF N° 3/2021</t>
  </si>
  <si>
    <t>Ev. Cumplimiento del Art. 41 de la Ley N° 2051/03 - julio a noviembre del 2020</t>
  </si>
  <si>
    <t xml:space="preserve">https://www.aduana.gov.py/7449-1-Ley%20N%20%205282-14.html </t>
  </si>
  <si>
    <t>DAI_DCAF N° 6/2021</t>
  </si>
  <si>
    <t>Auditoría a los estados financieros y patrimoniales de la DNA  al 31 de diciembre del 2020</t>
  </si>
  <si>
    <t>DAI_DCAF N° 7/2021</t>
  </si>
  <si>
    <t>Ev. Cumplimiento del Art. 41 de la Ley N° 2051/03 - diciembre del 2020</t>
  </si>
  <si>
    <t>https://www.aduana.gov.py/7449-1-Ley%20N%20%205282-14.html</t>
  </si>
  <si>
    <t>DAI_DCAF N° 9/2021</t>
  </si>
  <si>
    <t>RR.CC. Fondo fijo (caja chica) - Febrero 2021</t>
  </si>
  <si>
    <t>DAI_DSA N° 2/2021</t>
  </si>
  <si>
    <t>Control y Evaluación de ejecución del PEI 2019-2023</t>
  </si>
  <si>
    <t>DAI_DSA N° 5/2021</t>
  </si>
  <si>
    <t>Ev. Del nivel de madurez del SCI - Ejercicio Fiscal 2020</t>
  </si>
  <si>
    <t>DAI_DCPA N° 10/2021</t>
  </si>
  <si>
    <t xml:space="preserve">Desaduanamiento de Mercaderías Admin. Zona Franca Global S.A. </t>
  </si>
  <si>
    <t>DAI_DCPA N° 11/2021</t>
  </si>
  <si>
    <t>Desaduanamiento de Mercaderías Admin. Zona Franca Trans Trade S.A.  2do. Semestre 2020</t>
  </si>
  <si>
    <t>DAI_DCPA N° 4/2021</t>
  </si>
  <si>
    <t>Auditoría Especial a 37 Liquidaciones Manuales pendientes de pago de la firma Jota Trading S.A.</t>
  </si>
  <si>
    <t>Cumplimiento intermedio</t>
  </si>
  <si>
    <t>https://www.sfp.gov.py/sfp/archivos/documentos/Informe_Enero_2021_m7lpoeeh.pdf</t>
  </si>
  <si>
    <t>https://app.powerbi.com/view?r=eyJrIjoiMmJlYjg1YzgtMmQ3Mi00YzVkLWJkOTQtOTE3ZTZkNzVhYTAzIiwidCI6Ijk2ZDUwYjY5LTE5MGQtNDkxYy1hM2U1LWExYWRlYmMxYTg3NSJ9&amp;pageName=ReportSection267a9df01e64c25cadf6</t>
  </si>
  <si>
    <t>N/A</t>
  </si>
  <si>
    <t>https://informacionpublica.paraguay.gov.py/portal/#!/estadisticas/burbujas</t>
  </si>
  <si>
    <t>1  Derivada</t>
  </si>
  <si>
    <t>1  En Curso</t>
  </si>
  <si>
    <t>OBSERVACIÓN</t>
  </si>
  <si>
    <t>N-1 - OPTIMIZACIÓN DEL CONTROL NO INTRUSIVO</t>
  </si>
  <si>
    <t>N-2 - NUEVO MODELO DE RIESGOS</t>
  </si>
  <si>
    <t>N-3 - NORMATIVAS ACTUALIZADAS CON PROCESOS SIMPLIFICADOS E INFORMATIZADOS</t>
  </si>
  <si>
    <t>N-4 - DISEÑO E IMPLEMENTACIÓN DE SISTEMA DE GESTIÓN POR RESULTADOS</t>
  </si>
  <si>
    <t>N-5 - ASEGURAMIENTO DE LA CARGA A TRAVES DEL PRECINTO ELECTRÓNICO</t>
  </si>
  <si>
    <t>N-6 - IMPLEMENTACIÓN DE MODELO INTEGRAL DE GESTION DEL TALENTO HUMANO Y DE REFORMA ORGANIZACIONAL</t>
  </si>
  <si>
    <t>N-9 - DISEÑO E IMPLEMENTACIÓN DE UN PLAN ANTICORRUPCIÓN</t>
  </si>
  <si>
    <t>N-10 - FORTALECIMIENTO DEL CONTROL POSTERIOR</t>
  </si>
  <si>
    <t>N-11 - REINGENIERÍA DEL SISTEMA DE GESTIÓN DE GARANTÍAS</t>
  </si>
  <si>
    <t>N-12 - REINGENIERÍA DEL PROCESO DE EXPORTACIÓN</t>
  </si>
  <si>
    <t>N-14 - REINGENIERIA DEL CERTIFICADO DE NACIONALIZACION</t>
  </si>
  <si>
    <t>Optimizar el servicio prestado por los equipos actuales, disminuyendo los riesgos establecidos tanto en el ingreso como en la salida de las mercaderías, contribuyendo tanto a la competitividad como a la correcta percepción del tributo.</t>
  </si>
  <si>
    <t>Desarrollar una estrategia de Gestión Integral de Riesgos como un nuevo modelo de riesgos, con un enfoque claro hacia la modernización y como manera efectiva de administrar el sistema aduanero a través de la visión integral e institucional; concentrando los esfuerzos en la identificación y análisis de los principales riesgos dentro del ciclo operativo y de control.</t>
  </si>
  <si>
    <t>Lograr una modificación de la legislación aduanera que contemple las funciones de una aduana moderna que facilite el comercio internacional, fortalezca los controles y contribuya así con el bienestar de la sociedad, ejerciendo efectivamente una protección a la ciudadanía a través de sus acciones, todo ello volcado en procesos simplificados y agiles orientados al cumplimiento de las mejores prácticas, normas y procedimientos resultantes de acuerdos multilaterales, regionales y de otra naturaleza que sean vinculantes; con una verdadera cooperación interinstitucional que propenda una verdadera facilitación comercial.</t>
  </si>
  <si>
    <t>Permitir gestionar y evaluar el desempeño de la Institución en relación con la gestión de la misma y los fines para los cuales fue creada, además del cumplimiento de las acciones estratégicas definidas en el plan institucional alineado con los del Gobierno</t>
  </si>
  <si>
    <t>Establecer, a corto plazo, un régimen de tránsito seguro para mercaderías, en el marco del proceso de Modernización de la Dirección Nacional de Aduanas, a través de la implementación del precinto electrónico, asociado a la aplicación de tecnología y a un sistema de monitoreo y vigilancia contribuyendo a la trazabilidad de la carga y por ende a la competitividad y economía del país.</t>
  </si>
  <si>
    <t>Gestionar los talentos humanos de forma integral, sobre la base de cambios estructurales de funciones conferidas y con una visión estratégica, considerando la planificación, la organización y administración de los talentos humanos como primordial, desagregando sus componentes en los programas a ejecutarse: plan de carreras, planes de sucesión, selección e inducción, desarrollo y formación, compensaciones y beneficios, gestión del desempeño, además del bienestar.</t>
  </si>
  <si>
    <t>Definir actividades concretas encaminadas a fomentar la transparencia en la gestión que permitan la identificación, seguimiento y control oportuno de los riesgos de situaciones susceptibles de actos de corrupción, además de la aplicación de sanciones adecuadas a aquellas faltas comprobadas. Lo anterior, con la visión de contar con una DNA que lucha contra la corrupción de manera efectiva, aplicando los principios de transparencia, eficiencia administrativa y buen gobierno.</t>
  </si>
  <si>
    <t>Contribuir a que la Dirección Nacional de Aduanas a través del desarrollo e implementación de manuales y procedimiento llegue a la facilitación del comercio internacional, con el fortalecimiento del control posterior y de las auditorias, para una eficiente recaudación aduanera.</t>
  </si>
  <si>
    <t>Mejorar el Sistema de Garantías que permita una trazabilidad más efectiva de las pólizas presentadas en un régimen aduanero, además de facilitar los procesos de constitución, prorroga y cancelación de las mismas.</t>
  </si>
  <si>
    <t>Mejorar los procedimientos de la exportación en sus distintas modalidades de transporte, que permitan una simplificación en los trámites, optimización de los controles, registro de eventos y trazabilidad de la operación.</t>
  </si>
  <si>
    <t>Migración del modelo de Certificado de Nacionalización actual impreso en papel, a modelo de Certificado de Nacionalización Digital, con implementación de mejoras tecnológicas, de seguridad de datos, disponibilidad de información y reducción de los costos de impresión en papel</t>
  </si>
  <si>
    <t xml:space="preserve">AE: 91%    </t>
  </si>
  <si>
    <t>PVAA / ALCANCE NACIONAL</t>
  </si>
  <si>
    <t>SIN DETERMINAR (*)</t>
  </si>
  <si>
    <t>SISTEMA ENAXIS</t>
  </si>
  <si>
    <t>I.E.</t>
  </si>
  <si>
    <t xml:space="preserve">AE: 87%     </t>
  </si>
  <si>
    <t xml:space="preserve">AE: 76%     </t>
  </si>
  <si>
    <t xml:space="preserve">AE: 100%     </t>
  </si>
  <si>
    <t>DNA/FUNCIONARIOS</t>
  </si>
  <si>
    <t xml:space="preserve">AE: 60%     </t>
  </si>
  <si>
    <t xml:space="preserve">AE: 50%     </t>
  </si>
  <si>
    <t xml:space="preserve">AE:  26%    </t>
  </si>
  <si>
    <t xml:space="preserve">AE: 52%     </t>
  </si>
  <si>
    <t>I.O.</t>
  </si>
  <si>
    <t>Tipo</t>
  </si>
  <si>
    <t>N-7 - FORTALECIMIENTO DE LA INFRAESTRUCTURA INSTITUCIONAL</t>
  </si>
  <si>
    <t>EN PROCESO DE ANALISIS</t>
  </si>
  <si>
    <t>N-8 FORTALECIMIENTO DE LA COMUNICACIÓN INSTITUCIONAL</t>
  </si>
  <si>
    <t xml:space="preserve">El Gobierno del Paraguay ha dado un fuerte impulso a la gestión aduanera, con el objetivo de establecer una estructura aduanera que maximice el cumplimiento de las aduanas, las regulaciones y la protección fiscal fronteriza, por lo que ha solicitado al Banco Mundial,  analice técnicamente la trasformación de la DNA desde la perspectiva organizacional.                                                                      Por la que se propone cambios en la estructura, dotación y cargas de trabajo del personal de Aduanas.
El objetivo general es poder optimizar la situación actual, principalmente relacionada a los procesos operativos y a la estructura organizacional.                    En tal sentido, a la fecha la Dirección de Planificación y Desarrollo Institucional, se encuentra analizando la propuesta presentada por el Organismo Internacional, que se encuentra en etapa de socialización con la Alta Dirección de la DNA,  a efctos de adecuar a las normativas nacionales vigentes y al presupuesto dispuesto para la insitucion, mas especificamente en cuanto al anexo del Personal se refiere, con el animo de evitar un impacto cuantitativo significativo, más aun cosniderando la situación macroeconómica del País, debido a la pandemia.
</t>
  </si>
  <si>
    <t>Modernización de la Aduana del Paraguay</t>
  </si>
  <si>
    <t>Centro de Atención y Reclamos - CAR</t>
  </si>
  <si>
    <t>DNA- Chat on Line</t>
  </si>
  <si>
    <t>DNA - On line</t>
  </si>
  <si>
    <t>Consulta de Expedientes</t>
  </si>
  <si>
    <t>SIVECA -Sistema Integral de Verificación de Cargas</t>
  </si>
  <si>
    <t>Liquidación de Tributos y Documentos Exigidos</t>
  </si>
  <si>
    <t>VUI - Ventanilla Única  del Imprtador</t>
  </si>
  <si>
    <t>OEA - Operador Económico Auto</t>
  </si>
  <si>
    <t>Datos Abiertos</t>
  </si>
  <si>
    <t>Facebook</t>
  </si>
  <si>
    <t>Twitter</t>
  </si>
  <si>
    <t>Youtube</t>
  </si>
  <si>
    <t>Raquel Torres</t>
  </si>
  <si>
    <t>Humberto Lopez</t>
  </si>
  <si>
    <t>Karina Ojeda</t>
  </si>
  <si>
    <t>Jorge Villalba Digalo</t>
  </si>
  <si>
    <t>Secretaría de Relaciones Públicas y Comunicación</t>
  </si>
  <si>
    <t>Dirección de Tecnologias de Información y Comunicación</t>
  </si>
  <si>
    <t>Coordinación Operador Económico Autorizado</t>
  </si>
  <si>
    <t>Oficina de Prensa</t>
  </si>
  <si>
    <t>https://www.aduana.gov.py/Formulario-Denuncias.html</t>
  </si>
  <si>
    <t>https://www.aduana.gov.py/#</t>
  </si>
  <si>
    <t>https://www.aduana.gov.py/dna/online/</t>
  </si>
  <si>
    <t>https://secure.aduana.gov.py/dna-apps/public/consultaExpediente</t>
  </si>
  <si>
    <t>https://www.aduana.gov.py/7185-8-SIVECA%20-%20Sistema%20Integral%20de%20Verificaci%C3%B3n%20de%20Cargas%20.html</t>
  </si>
  <si>
    <t>https://secure.aduana.gov.py/presupuesto/app/#/home</t>
  </si>
  <si>
    <t>https://www.aduana.gov.py/vui.php</t>
  </si>
  <si>
    <t>https://www.aduana.gov.py/index000.php</t>
  </si>
  <si>
    <t>https://datos.aduana.gov.py/datos/</t>
  </si>
  <si>
    <t>https://www.facebook.com/aduana.py</t>
  </si>
  <si>
    <t>https://twitter.com/aduanapy</t>
  </si>
  <si>
    <t>https://www.youtube.com/user/AduanaParaguay</t>
  </si>
  <si>
    <r>
      <t xml:space="preserve">Informe de CGR de Octubre de 2020 - Calificación: </t>
    </r>
    <r>
      <rPr>
        <b/>
        <sz val="11"/>
        <color theme="1"/>
        <rFont val="Calibri"/>
        <family val="2"/>
      </rPr>
      <t>2,90</t>
    </r>
    <r>
      <rPr>
        <sz val="11"/>
        <color theme="1"/>
        <rFont val="Calibri"/>
        <family val="2"/>
      </rPr>
      <t xml:space="preserve"> </t>
    </r>
    <r>
      <rPr>
        <b/>
        <sz val="11"/>
        <color theme="1"/>
        <rFont val="Calibri"/>
        <family val="2"/>
      </rPr>
      <t>DISEÑADO ALTO</t>
    </r>
    <r>
      <rPr>
        <sz val="11"/>
        <color theme="1"/>
        <rFont val="Calibri"/>
        <family val="2"/>
      </rPr>
      <t xml:space="preserve">
Informe de Auditoria DAI_DSA N° 5/2021- Calificacion: </t>
    </r>
    <r>
      <rPr>
        <b/>
        <sz val="11"/>
        <color theme="1"/>
        <rFont val="Calibri"/>
        <family val="2"/>
      </rPr>
      <t>3,94 GESTIONADO ALTO</t>
    </r>
  </si>
  <si>
    <t>Ejercicio: 2019
Ejercicio: 2020</t>
  </si>
  <si>
    <t>DAI_DSA N° 1/2021</t>
  </si>
  <si>
    <t>Avances de los Planes de Mejoramiento - 4to. Trimestre del 2020</t>
  </si>
  <si>
    <t>(*) Se establece que no fueron establecidos los costos iniciales, dado que la mayor parte se realiza con personal de la institución, no representando una erogación adicional.</t>
  </si>
  <si>
    <t>PVAA: PERSONAS VINCULADAS A LA ACTIVDAD ADUANERA</t>
  </si>
  <si>
    <t>PERIODO: 1ER. TRIMESTRE/2021</t>
  </si>
  <si>
    <t>I.E.= INICIATIVA ESTRATEGICA</t>
  </si>
  <si>
    <t>I.O.= INICIATIVA OPERATIVA</t>
  </si>
  <si>
    <t>A.E.= AVANCE ESPERADO</t>
  </si>
  <si>
    <t>A.E.=AVANCE REAL</t>
  </si>
  <si>
    <t>SISTEMA ENAXIS= Sistema de Gestion de Seguimiento de Planificacion - Proyectos - DNA.</t>
  </si>
  <si>
    <t>OBSERVACIÓN: DENUNCIAS INGRESADAS POR CENTRO DE ATENCIÓN Y RECLAMOS (CAR)</t>
  </si>
  <si>
    <t>Iniciada</t>
  </si>
  <si>
    <t>Contrabando</t>
  </si>
  <si>
    <t>Denuncia sobre cargas limpias (courrier)</t>
  </si>
  <si>
    <t>Cambios de funcionarios para el buen manejo de la administración pública</t>
  </si>
  <si>
    <t>Denuncia sobre atención desagradable por parte de  funcionarios de la Institución.</t>
  </si>
  <si>
    <t>Denuncia sobre publicación en periodico La Jornada.</t>
  </si>
  <si>
    <t>Denuncia de personas que no son funcionarios de la DNA pero que realizan tareas en dependencias de la administración CDE</t>
  </si>
  <si>
    <t>Supuesta Infracción a Leyes Especiales</t>
  </si>
  <si>
    <t>Supuesto Contrabando y Otros</t>
  </si>
  <si>
    <t>Supuesta Infracción a Leyes Especiales- Contrabando y otros</t>
  </si>
  <si>
    <t>Supuesto Enriquecimiento Ilicito</t>
  </si>
  <si>
    <t>Decisión Tomada</t>
  </si>
  <si>
    <t>Denuncia de hurto</t>
  </si>
  <si>
    <t>Supuesta infracción aduanera</t>
  </si>
  <si>
    <t>Denunca contra la firma Jorge Tartallone</t>
  </si>
  <si>
    <t>Supuesta infracción aduanera grave y dolosa</t>
  </si>
  <si>
    <t>Irregularidades que podrían constituir faltas o infracciones aduaneras</t>
  </si>
  <si>
    <t>Ausencias Injustificadas</t>
  </si>
  <si>
    <t>Bienes no encontrados al momento de su verificación en el Puesto de Bella Vista Norte</t>
  </si>
  <si>
    <t>Apertura de ficha de investigación con referencia a la supuesta Red de Corrupción que involucra a funcionarios de la Institución</t>
  </si>
  <si>
    <t>Infracción aduanera de Contrabando</t>
  </si>
  <si>
    <t>Anulación de sumario por tiempo transcurrido</t>
  </si>
  <si>
    <t>Violencia contra la mujer- Coacción Sexual</t>
  </si>
  <si>
    <t>https://www.aduana.gov.py/3822-1-Ley%20N%C2%B0%205.189.html</t>
  </si>
  <si>
    <t xml:space="preserve">    AR:11% https://www.aduana.gov.py/7449-1-Ley%20N%20%205282-14.html</t>
  </si>
  <si>
    <t xml:space="preserve">    AR:36% https://www.aduana.gov.py/7449-1-Ley%20N%20%205282-14.html</t>
  </si>
  <si>
    <t xml:space="preserve">     AR:20% https://www.aduana.gov.py/7449-1-Ley%20N%20%205282-14.html</t>
  </si>
  <si>
    <t xml:space="preserve">    AR:10% https://www.aduana.gov.py/7449-1-Ley%20N%20%205282-14.html</t>
  </si>
  <si>
    <t xml:space="preserve">   AR:26% https://www.aduana.gov.py/7449-1-Ley%20N%20%205282-14.html</t>
  </si>
  <si>
    <t xml:space="preserve">  AR:52% https://www.aduana.gov.py/7449-1-Ley%20N%20%205282-14.html</t>
  </si>
  <si>
    <t xml:space="preserve">     AR:76% https://www.aduana.gov.py/7449-1-Ley%20N%20%205282-14.html</t>
  </si>
  <si>
    <t xml:space="preserve">     AR:85% https://www.aduana.gov.py/7449-1-Ley%20N%20%205282-14.html</t>
  </si>
  <si>
    <t xml:space="preserve">     AR:82% https://www.aduana.gov.py/7449-1-Ley%20N%20%205282-14.html</t>
  </si>
  <si>
    <t xml:space="preserve">     AR:31% https://www.aduana.gov.py/7449-1-Ley%20N%20%205282-14.html </t>
  </si>
  <si>
    <t xml:space="preserve">     AR:45% https://www.aduana.gov.py/7449-1-Ley%20N%20%205282-14.html </t>
  </si>
  <si>
    <t>Gobierno autoriza a Aduanas la compra urgente de 10 escáneres</t>
  </si>
  <si>
    <t>Aduanas registró superávit de 22,6 por ciento en la recaudación de marzo de 2021</t>
  </si>
  <si>
    <t>Normativas 2021</t>
  </si>
  <si>
    <t>Rendición de Cuentas al Ciudadano</t>
  </si>
  <si>
    <t>Aduanas donó 8.580 kilos de alimentos a varias Instituciones</t>
  </si>
  <si>
    <t>La DNA entre las instituciones con mayor ejecución presupuestaria en el 2020</t>
  </si>
  <si>
    <t xml:space="preserve">https://www.aduana.gov.py/7877-8-Gobierno%20autoriza%20a%20Aduanas%20%20la%20compra%20urgente%20de%2010%20esc%C3%A1neres.html </t>
  </si>
  <si>
    <t xml:space="preserve">https://www.aduana.gov.py/7874-8-Aduanas%20registr%C3%B3%20super%C3%A1vit%20de%2022,6%20por%20ciento%20en%20la%20recaudaci%C3%B3n%20de%20marzo%20de%202021.html </t>
  </si>
  <si>
    <t xml:space="preserve">https://www.aduana.gov.py/7828-8-normativas-2010.html </t>
  </si>
  <si>
    <t xml:space="preserve">https://www.aduana.gov.py/7705-1-Rendici%C3%B3n%20de%20Cuentas%20al%20Ciudadano.html </t>
  </si>
  <si>
    <t xml:space="preserve">https://www.aduana.gov.py/Resolucion%20DNA%20N%20179.21.pdf </t>
  </si>
  <si>
    <t xml:space="preserve">https://www.aduana.gov.py/7873-8-Aduanas%20don%C3%B3%208.580%20kilos%20de%20alimentos%20a%20varias%20Instituciones%20.html </t>
  </si>
  <si>
    <t xml:space="preserve">https://www.aduana.gov.py/7869-8-La%20DNA%20entre%20las%20instituciones%20con%20mayor%20ejecuci%C3%B3n%20presupuestaria%20en%20el%202020.html </t>
  </si>
  <si>
    <t>RECAUDACION DE LA DIRECCION NACIONAL DE ADUANAS</t>
  </si>
  <si>
    <t>https://www.aduana.gov.py/recaudacion_public/recgen_adu.php</t>
  </si>
  <si>
    <t>OBS</t>
  </si>
  <si>
    <t>EJECUCIÓN PRESUPUESTARIA DEL GASTO - AL 31-01-2021</t>
  </si>
  <si>
    <t>GRUPO</t>
  </si>
  <si>
    <t>DESCRIPCIÓN</t>
  </si>
  <si>
    <t>PRESUPUESTO VIGENTE</t>
  </si>
  <si>
    <t>EJECUCIÓN PRESUPUESTARIA</t>
  </si>
  <si>
    <t>SALDO PRESUPUESTARIO</t>
  </si>
  <si>
    <t>% EJECUCIÓN POR NIVELES</t>
  </si>
  <si>
    <t xml:space="preserve">% EJECUCIÓN TOTAL </t>
  </si>
  <si>
    <t>SERVICIOS PERSONALES</t>
  </si>
  <si>
    <t>SERVICIOS NO PERSONALES</t>
  </si>
  <si>
    <t>BIENES DE CONSUMO E INSUMOS</t>
  </si>
  <si>
    <t>BIENES DE CAMBIO</t>
  </si>
  <si>
    <t>INVERSIÓN FISICA</t>
  </si>
  <si>
    <t>TRANSFERENCIAS</t>
  </si>
  <si>
    <t>OTROS GASTOS</t>
  </si>
  <si>
    <t>EJECUCIÓN PRESUPUESTARIA DEL GASTO - AL 28-02-2021</t>
  </si>
  <si>
    <t>EJECUCIÓN PRESUPUESTARIA DEL GASTO - AL 31-03-2021</t>
  </si>
  <si>
    <t>…</t>
  </si>
</sst>
</file>

<file path=xl/styles.xml><?xml version="1.0" encoding="utf-8"?>
<styleSheet xmlns="http://schemas.openxmlformats.org/spreadsheetml/2006/main">
  <fonts count="4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charset val="134"/>
      <scheme val="minor"/>
    </font>
    <font>
      <b/>
      <u/>
      <sz val="14"/>
      <color theme="1"/>
      <name val="Calibri"/>
      <charset val="134"/>
    </font>
    <font>
      <b/>
      <u/>
      <sz val="11"/>
      <color theme="1"/>
      <name val="Calibri"/>
      <charset val="134"/>
    </font>
    <font>
      <b/>
      <sz val="11"/>
      <color theme="1"/>
      <name val="Calibri"/>
      <charset val="134"/>
    </font>
    <font>
      <b/>
      <u/>
      <sz val="11"/>
      <color theme="1"/>
      <name val="Calibri"/>
      <charset val="134"/>
      <scheme val="minor"/>
    </font>
    <font>
      <sz val="11"/>
      <color theme="1"/>
      <name val="Calibri"/>
      <charset val="134"/>
    </font>
    <font>
      <u/>
      <sz val="11"/>
      <color theme="1"/>
      <name val="Calibri"/>
      <charset val="134"/>
      <scheme val="minor"/>
    </font>
    <font>
      <u/>
      <sz val="11"/>
      <color theme="1"/>
      <name val="Calibri"/>
      <charset val="134"/>
    </font>
    <font>
      <u/>
      <sz val="11"/>
      <color rgb="FF0000FF"/>
      <name val="Calibri"/>
      <scheme val="minor"/>
    </font>
    <font>
      <b/>
      <sz val="8"/>
      <color theme="1"/>
      <name val="Calibri"/>
      <family val="2"/>
    </font>
    <font>
      <b/>
      <sz val="8"/>
      <color theme="1"/>
      <name val="Calibri"/>
      <family val="2"/>
      <scheme val="minor"/>
    </font>
    <font>
      <sz val="8"/>
      <color theme="1"/>
      <name val="Calibri"/>
      <family val="2"/>
    </font>
    <font>
      <sz val="8"/>
      <color theme="1"/>
      <name val="Calibri"/>
      <family val="2"/>
      <scheme val="minor"/>
    </font>
    <font>
      <u/>
      <sz val="8"/>
      <color theme="10"/>
      <name val="Calibri"/>
      <family val="2"/>
    </font>
    <font>
      <sz val="11"/>
      <color rgb="FFFF0000"/>
      <name val="Calibri"/>
      <family val="2"/>
      <scheme val="minor"/>
    </font>
    <font>
      <sz val="11"/>
      <color rgb="FFFF0000"/>
      <name val="Calibri"/>
      <family val="2"/>
    </font>
    <font>
      <sz val="8"/>
      <color rgb="FFFF0000"/>
      <name val="Calibri"/>
      <family val="2"/>
    </font>
    <font>
      <u/>
      <sz val="11"/>
      <color rgb="FF0000FF"/>
      <name val="Calibri"/>
      <family val="2"/>
      <scheme val="minor"/>
    </font>
    <font>
      <sz val="11"/>
      <color rgb="FF0070C0"/>
      <name val="Calibri"/>
      <family val="2"/>
      <scheme val="minor"/>
    </font>
    <font>
      <sz val="11"/>
      <color theme="1"/>
      <name val="Calibri"/>
      <family val="2"/>
    </font>
    <font>
      <b/>
      <sz val="11"/>
      <color theme="1"/>
      <name val="Calibri"/>
      <family val="2"/>
      <scheme val="minor"/>
    </font>
    <font>
      <sz val="10"/>
      <color theme="1"/>
      <name val="Calibri"/>
      <family val="2"/>
      <scheme val="minor"/>
    </font>
    <font>
      <sz val="11"/>
      <color rgb="FF000000"/>
      <name val="Times New Roman"/>
      <family val="1"/>
    </font>
    <font>
      <u/>
      <sz val="11"/>
      <color theme="10"/>
      <name val="Calibri"/>
      <family val="2"/>
    </font>
    <font>
      <b/>
      <sz val="11"/>
      <color theme="1"/>
      <name val="Calibri"/>
      <family val="2"/>
    </font>
    <font>
      <b/>
      <sz val="10"/>
      <color rgb="FFFF0000"/>
      <name val="Calibri"/>
      <family val="2"/>
      <scheme val="minor"/>
    </font>
    <font>
      <b/>
      <sz val="8"/>
      <color rgb="FFFF0000"/>
      <name val="Calibri"/>
      <family val="2"/>
      <scheme val="minor"/>
    </font>
    <font>
      <b/>
      <sz val="11"/>
      <name val="Calibri"/>
      <family val="2"/>
    </font>
    <font>
      <b/>
      <i/>
      <u/>
      <sz val="11"/>
      <color theme="1"/>
      <name val="Calibri"/>
      <family val="2"/>
    </font>
    <font>
      <b/>
      <sz val="10"/>
      <color rgb="FFFF0000"/>
      <name val="Calibri"/>
      <family val="2"/>
    </font>
    <font>
      <sz val="10"/>
      <color theme="1"/>
      <name val="Candara"/>
      <family val="2"/>
    </font>
    <font>
      <b/>
      <u/>
      <sz val="11"/>
      <color rgb="FFFF0000"/>
      <name val="Calibri"/>
      <family val="2"/>
    </font>
    <font>
      <sz val="9"/>
      <name val="Calibri"/>
      <family val="2"/>
      <scheme val="minor"/>
    </font>
    <font>
      <sz val="9"/>
      <name val="Calibri"/>
      <family val="2"/>
    </font>
    <font>
      <u/>
      <sz val="9"/>
      <name val="Calibri"/>
      <family val="2"/>
      <scheme val="minor"/>
    </font>
    <font>
      <b/>
      <i/>
      <sz val="11"/>
      <color theme="1"/>
      <name val="Calibri"/>
      <family val="2"/>
      <scheme val="minor"/>
    </font>
    <font>
      <b/>
      <i/>
      <u/>
      <sz val="12"/>
      <color rgb="FFFF0000"/>
      <name val="Calibri"/>
      <family val="2"/>
      <scheme val="minor"/>
    </font>
    <font>
      <b/>
      <sz val="10"/>
      <color theme="1"/>
      <name val="Calibri"/>
      <family val="2"/>
      <scheme val="minor"/>
    </font>
    <font>
      <b/>
      <i/>
      <sz val="12"/>
      <color theme="1"/>
      <name val="Calibri"/>
      <family val="2"/>
      <scheme val="minor"/>
    </font>
    <font>
      <sz val="14"/>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medium">
        <color indexed="64"/>
      </left>
      <right style="thin">
        <color auto="1"/>
      </right>
      <top style="thin">
        <color auto="1"/>
      </top>
      <bottom/>
      <diagonal/>
    </border>
    <border>
      <left/>
      <right style="medium">
        <color indexed="64"/>
      </right>
      <top style="thin">
        <color auto="1"/>
      </top>
      <bottom style="thin">
        <color auto="1"/>
      </bottom>
      <diagonal/>
    </border>
  </borders>
  <cellStyleXfs count="3">
    <xf numFmtId="0" fontId="0" fillId="0" borderId="0">
      <alignment vertical="center"/>
    </xf>
    <xf numFmtId="0" fontId="12" fillId="0" borderId="0" applyNumberFormat="0" applyFill="0" applyBorder="0" applyAlignment="0" applyProtection="0">
      <alignment vertical="center"/>
    </xf>
    <xf numFmtId="0" fontId="3" fillId="0" borderId="0"/>
  </cellStyleXfs>
  <cellXfs count="21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0" fillId="0" borderId="1" xfId="0" applyBorder="1" applyAlignment="1">
      <alignment horizontal="center" vertical="center"/>
    </xf>
    <xf numFmtId="0" fontId="8" fillId="0" borderId="0" xfId="0" applyFont="1">
      <alignment vertical="center"/>
    </xf>
    <xf numFmtId="0" fontId="0" fillId="0" borderId="1" xfId="0" applyBorder="1">
      <alignment vertical="center"/>
    </xf>
    <xf numFmtId="0" fontId="10" fillId="0" borderId="0" xfId="0" applyFont="1">
      <alignment vertical="center"/>
    </xf>
    <xf numFmtId="0" fontId="9" fillId="0" borderId="1" xfId="0" applyFont="1" applyBorder="1" applyAlignment="1">
      <alignment horizontal="center" vertical="center" wrapText="1"/>
    </xf>
    <xf numFmtId="0" fontId="11" fillId="0" borderId="0" xfId="0" applyFont="1">
      <alignment vertical="center"/>
    </xf>
    <xf numFmtId="0" fontId="9" fillId="0" borderId="0" xfId="0" applyFont="1">
      <alignment vertical="center"/>
    </xf>
    <xf numFmtId="0" fontId="9" fillId="0" borderId="1" xfId="0" applyFont="1" applyBorder="1">
      <alignment vertical="center"/>
    </xf>
    <xf numFmtId="0" fontId="0" fillId="0" borderId="1" xfId="0" applyBorder="1"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xf>
    <xf numFmtId="0" fontId="0" fillId="0" borderId="1" xfId="0" applyBorder="1">
      <alignment vertical="center"/>
    </xf>
    <xf numFmtId="0" fontId="12" fillId="0" borderId="0" xfId="1">
      <alignment vertical="center"/>
    </xf>
    <xf numFmtId="0" fontId="16" fillId="0" borderId="0" xfId="0" applyFont="1" applyAlignment="1">
      <alignment vertical="center"/>
    </xf>
    <xf numFmtId="0" fontId="14" fillId="2" borderId="23" xfId="0" applyFont="1" applyFill="1" applyBorder="1" applyAlignment="1">
      <alignment vertical="center" wrapText="1"/>
    </xf>
    <xf numFmtId="0" fontId="17" fillId="3" borderId="0" xfId="1" applyFont="1" applyFill="1" applyBorder="1" applyAlignment="1" applyProtection="1">
      <alignment vertical="center"/>
    </xf>
    <xf numFmtId="0" fontId="16" fillId="3" borderId="0" xfId="0" applyFont="1" applyFill="1" applyAlignment="1">
      <alignment vertical="center"/>
    </xf>
    <xf numFmtId="0" fontId="13" fillId="2" borderId="26"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22" fillId="0" borderId="0" xfId="0" applyFont="1">
      <alignment vertical="center"/>
    </xf>
    <xf numFmtId="0" fontId="23" fillId="3" borderId="1" xfId="0" applyFont="1" applyFill="1" applyBorder="1" applyAlignment="1">
      <alignment horizontal="center" vertical="center" wrapText="1"/>
    </xf>
    <xf numFmtId="0" fontId="9" fillId="0" borderId="8" xfId="0" applyFont="1" applyBorder="1" applyAlignment="1">
      <alignment horizontal="center" vertical="center" wrapText="1"/>
    </xf>
    <xf numFmtId="0" fontId="0" fillId="2" borderId="1" xfId="0" applyFill="1" applyBorder="1">
      <alignment vertical="center"/>
    </xf>
    <xf numFmtId="0" fontId="18" fillId="0" borderId="0" xfId="0" applyFont="1" applyBorder="1" applyAlignment="1">
      <alignment horizontal="center" vertical="center"/>
    </xf>
    <xf numFmtId="0" fontId="20"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8" fillId="2" borderId="1" xfId="0" applyFont="1" applyFill="1" applyBorder="1">
      <alignment vertical="center"/>
    </xf>
    <xf numFmtId="0" fontId="24" fillId="2" borderId="1" xfId="0" applyFont="1" applyFill="1" applyBorder="1">
      <alignment vertical="center"/>
    </xf>
    <xf numFmtId="0" fontId="9" fillId="4" borderId="1" xfId="0" applyFont="1" applyFill="1" applyBorder="1">
      <alignment vertical="center"/>
    </xf>
    <xf numFmtId="0" fontId="0" fillId="4" borderId="1" xfId="0" applyFill="1" applyBorder="1" applyAlignment="1">
      <alignment horizontal="center" vertical="center"/>
    </xf>
    <xf numFmtId="0" fontId="21" fillId="4" borderId="1" xfId="1" applyFont="1" applyFill="1" applyBorder="1" applyAlignment="1">
      <alignment vertical="center" wrapText="1"/>
    </xf>
    <xf numFmtId="0" fontId="3" fillId="4" borderId="1" xfId="0" applyFont="1" applyFill="1" applyBorder="1" applyAlignment="1">
      <alignment horizontal="center" vertical="center"/>
    </xf>
    <xf numFmtId="0" fontId="25" fillId="4" borderId="1" xfId="0" applyFont="1" applyFill="1" applyBorder="1" applyAlignment="1">
      <alignment horizontal="center" vertical="center"/>
    </xf>
    <xf numFmtId="0" fontId="25" fillId="4" borderId="1" xfId="0" applyFont="1" applyFill="1" applyBorder="1">
      <alignment vertical="center"/>
    </xf>
    <xf numFmtId="0" fontId="0" fillId="0" borderId="0" xfId="0" applyBorder="1">
      <alignment vertical="center"/>
    </xf>
    <xf numFmtId="0" fontId="0" fillId="3" borderId="0" xfId="0" applyFill="1" applyBorder="1">
      <alignment vertical="center"/>
    </xf>
    <xf numFmtId="0" fontId="30" fillId="3" borderId="0" xfId="0" applyFont="1" applyFill="1" applyBorder="1">
      <alignment vertical="center"/>
    </xf>
    <xf numFmtId="0" fontId="29" fillId="0" borderId="0" xfId="0" applyFont="1" applyFill="1" applyBorder="1" applyAlignment="1">
      <alignment horizontal="left" vertical="center"/>
    </xf>
    <xf numFmtId="0" fontId="25" fillId="0" borderId="0" xfId="0" applyFont="1" applyFill="1" applyBorder="1">
      <alignment vertical="center"/>
    </xf>
    <xf numFmtId="0" fontId="0" fillId="0" borderId="0" xfId="0" applyFill="1" applyBorder="1">
      <alignment vertical="center"/>
    </xf>
    <xf numFmtId="0" fontId="30" fillId="0" borderId="0" xfId="0" applyFont="1" applyFill="1" applyBorder="1">
      <alignment vertical="center"/>
    </xf>
    <xf numFmtId="0" fontId="10" fillId="0" borderId="1" xfId="0" applyFont="1" applyBorder="1">
      <alignment vertical="center"/>
    </xf>
    <xf numFmtId="0" fontId="0" fillId="4" borderId="1" xfId="0" applyFill="1" applyBorder="1">
      <alignment vertical="center"/>
    </xf>
    <xf numFmtId="0" fontId="0" fillId="4" borderId="1" xfId="0" applyFill="1" applyBorder="1" applyAlignment="1">
      <alignment horizontal="left" vertical="center"/>
    </xf>
    <xf numFmtId="0" fontId="24" fillId="2" borderId="1" xfId="0" applyFont="1" applyFill="1" applyBorder="1" applyAlignment="1">
      <alignment horizontal="center" vertical="center"/>
    </xf>
    <xf numFmtId="0" fontId="3" fillId="4" borderId="1" xfId="2" applyFill="1" applyBorder="1" applyAlignment="1">
      <alignment horizontal="center" vertical="center"/>
    </xf>
    <xf numFmtId="0" fontId="26" fillId="4" borderId="1" xfId="2" applyFont="1" applyFill="1" applyBorder="1" applyAlignment="1">
      <alignment horizontal="justify" wrapText="1"/>
    </xf>
    <xf numFmtId="0" fontId="3" fillId="4" borderId="1" xfId="2"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6" fillId="4" borderId="13" xfId="0" applyFont="1" applyFill="1" applyBorder="1" applyAlignment="1">
      <alignment horizontal="center" vertical="center"/>
    </xf>
    <xf numFmtId="0" fontId="31" fillId="2" borderId="1" xfId="0" applyFont="1" applyFill="1" applyBorder="1" applyAlignment="1">
      <alignment horizontal="center" vertical="center" wrapText="1"/>
    </xf>
    <xf numFmtId="0" fontId="23" fillId="4" borderId="8" xfId="0" applyFont="1" applyFill="1" applyBorder="1" applyAlignment="1">
      <alignment vertical="center" wrapText="1"/>
    </xf>
    <xf numFmtId="0" fontId="0" fillId="4" borderId="8" xfId="0" applyFill="1" applyBorder="1" applyAlignment="1">
      <alignment vertical="center" wrapText="1"/>
    </xf>
    <xf numFmtId="0" fontId="23" fillId="4" borderId="1" xfId="0" applyFont="1" applyFill="1" applyBorder="1" applyAlignment="1">
      <alignment vertical="center" wrapText="1"/>
    </xf>
    <xf numFmtId="0" fontId="0" fillId="4" borderId="1" xfId="0" applyFill="1" applyBorder="1" applyAlignment="1">
      <alignment vertical="center" wrapText="1"/>
    </xf>
    <xf numFmtId="0" fontId="24" fillId="2" borderId="29" xfId="0" applyFont="1" applyFill="1" applyBorder="1" applyAlignment="1">
      <alignment horizontal="center" vertical="center" wrapText="1"/>
    </xf>
    <xf numFmtId="0" fontId="9" fillId="4" borderId="8" xfId="0" applyFont="1" applyFill="1" applyBorder="1" applyAlignment="1">
      <alignment vertical="center" wrapText="1"/>
    </xf>
    <xf numFmtId="0" fontId="28" fillId="2" borderId="1" xfId="0" applyFont="1" applyFill="1" applyBorder="1" applyAlignment="1">
      <alignment horizontal="center" vertical="center"/>
    </xf>
    <xf numFmtId="0" fontId="3" fillId="4" borderId="1" xfId="0" applyFont="1" applyFill="1" applyBorder="1" applyAlignment="1">
      <alignment vertical="center" wrapText="1"/>
    </xf>
    <xf numFmtId="0" fontId="33" fillId="0" borderId="1" xfId="0" applyFont="1" applyBorder="1" applyAlignment="1">
      <alignment horizontal="center" vertical="center" wrapText="1"/>
    </xf>
    <xf numFmtId="0" fontId="25" fillId="4" borderId="1" xfId="0" applyFont="1" applyFill="1" applyBorder="1" applyAlignment="1">
      <alignment horizontal="left" vertical="center" wrapText="1"/>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4" fillId="2" borderId="6" xfId="0" applyFont="1" applyFill="1" applyBorder="1" applyAlignment="1">
      <alignment horizontal="center" vertical="center"/>
    </xf>
    <xf numFmtId="0" fontId="23" fillId="3" borderId="7"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3" fillId="3" borderId="9" xfId="0" applyFont="1" applyFill="1" applyBorder="1" applyAlignment="1">
      <alignment horizontal="center" vertical="center"/>
    </xf>
    <xf numFmtId="0" fontId="23" fillId="3" borderId="10" xfId="0" applyFont="1" applyFill="1" applyBorder="1" applyAlignment="1">
      <alignment horizontal="center" vertical="center" wrapText="1"/>
    </xf>
    <xf numFmtId="0" fontId="3" fillId="3" borderId="11" xfId="0" applyFont="1" applyFill="1" applyBorder="1" applyAlignment="1">
      <alignment horizontal="center" vertical="center"/>
    </xf>
    <xf numFmtId="0" fontId="23" fillId="3" borderId="12"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5" fillId="0" borderId="0" xfId="0" applyFont="1">
      <alignment vertical="center"/>
    </xf>
    <xf numFmtId="0" fontId="31" fillId="5" borderId="29" xfId="0" applyFont="1" applyFill="1" applyBorder="1" applyAlignment="1">
      <alignment horizontal="center" vertical="center" wrapText="1"/>
    </xf>
    <xf numFmtId="14" fontId="15" fillId="4" borderId="1" xfId="0" applyNumberFormat="1" applyFont="1" applyFill="1" applyBorder="1" applyAlignment="1">
      <alignment horizontal="center" vertical="center" wrapText="1"/>
    </xf>
    <xf numFmtId="0" fontId="16" fillId="4" borderId="10" xfId="0" applyFont="1" applyFill="1" applyBorder="1" applyAlignment="1">
      <alignment horizontal="center" vertical="center"/>
    </xf>
    <xf numFmtId="0" fontId="15" fillId="4" borderId="10" xfId="0" applyFont="1" applyFill="1" applyBorder="1" applyAlignment="1">
      <alignment horizontal="center" vertical="center"/>
    </xf>
    <xf numFmtId="14" fontId="16" fillId="4" borderId="1" xfId="0" applyNumberFormat="1" applyFont="1" applyFill="1" applyBorder="1" applyAlignment="1">
      <alignment horizontal="center" vertical="center"/>
    </xf>
    <xf numFmtId="0" fontId="16" fillId="4" borderId="31" xfId="0" applyFont="1" applyFill="1" applyBorder="1" applyAlignment="1">
      <alignment horizontal="center" vertical="center"/>
    </xf>
    <xf numFmtId="14" fontId="16" fillId="4" borderId="29" xfId="0" applyNumberFormat="1" applyFont="1" applyFill="1" applyBorder="1" applyAlignment="1">
      <alignment horizontal="center" vertical="center"/>
    </xf>
    <xf numFmtId="0" fontId="16" fillId="4" borderId="29" xfId="0" applyFont="1" applyFill="1" applyBorder="1" applyAlignment="1">
      <alignment horizontal="center" vertical="center" wrapText="1"/>
    </xf>
    <xf numFmtId="0" fontId="15" fillId="4" borderId="29" xfId="0" applyFont="1" applyFill="1" applyBorder="1" applyAlignment="1">
      <alignment horizontal="center" vertical="center" wrapText="1"/>
    </xf>
    <xf numFmtId="14" fontId="16" fillId="4" borderId="1" xfId="0" applyNumberFormat="1" applyFont="1" applyFill="1" applyBorder="1" applyAlignment="1">
      <alignment horizontal="center" vertical="center" wrapText="1"/>
    </xf>
    <xf numFmtId="0" fontId="36" fillId="5" borderId="1" xfId="0" applyFont="1" applyFill="1" applyBorder="1" applyAlignment="1">
      <alignment horizontal="center" vertical="center"/>
    </xf>
    <xf numFmtId="22" fontId="36" fillId="5" borderId="1" xfId="0" applyNumberFormat="1" applyFont="1" applyFill="1" applyBorder="1" applyAlignment="1">
      <alignment horizontal="center" vertical="center"/>
    </xf>
    <xf numFmtId="0" fontId="37" fillId="5" borderId="1" xfId="0" applyFont="1" applyFill="1" applyBorder="1" applyAlignment="1">
      <alignment horizontal="center" vertical="center" wrapText="1"/>
    </xf>
    <xf numFmtId="0" fontId="36" fillId="5" borderId="1" xfId="0" applyFont="1" applyFill="1" applyBorder="1" applyAlignment="1">
      <alignment horizontal="center" vertical="center" wrapText="1"/>
    </xf>
    <xf numFmtId="0" fontId="7" fillId="0" borderId="0" xfId="0" applyFont="1" applyBorder="1">
      <alignment vertical="center"/>
    </xf>
    <xf numFmtId="0" fontId="0" fillId="0" borderId="29" xfId="0" applyBorder="1">
      <alignment vertical="center"/>
    </xf>
    <xf numFmtId="0" fontId="0" fillId="2" borderId="29" xfId="0" applyFill="1" applyBorder="1" applyAlignment="1">
      <alignment horizontal="center" vertical="center" wrapText="1"/>
    </xf>
    <xf numFmtId="0" fontId="25" fillId="4" borderId="1" xfId="0" applyFont="1" applyFill="1" applyBorder="1" applyAlignment="1">
      <alignment horizontal="center" vertical="center" wrapText="1"/>
    </xf>
    <xf numFmtId="0" fontId="0" fillId="4" borderId="1" xfId="0" applyFill="1" applyBorder="1">
      <alignment vertical="center"/>
    </xf>
    <xf numFmtId="0" fontId="0" fillId="2" borderId="1" xfId="0" applyFill="1" applyBorder="1" applyAlignment="1">
      <alignment vertical="center"/>
    </xf>
    <xf numFmtId="0" fontId="0" fillId="0" borderId="0" xfId="0" applyFill="1" applyBorder="1" applyAlignment="1">
      <alignment vertical="center"/>
    </xf>
    <xf numFmtId="0" fontId="2" fillId="2" borderId="1" xfId="0" applyFont="1" applyFill="1" applyBorder="1" applyAlignment="1">
      <alignment vertical="center" wrapText="1"/>
    </xf>
    <xf numFmtId="0" fontId="24" fillId="2" borderId="1" xfId="0" applyFont="1" applyFill="1" applyBorder="1" applyAlignment="1">
      <alignment vertical="center" wrapText="1"/>
    </xf>
    <xf numFmtId="0" fontId="39" fillId="5" borderId="1" xfId="0" applyFont="1" applyFill="1" applyBorder="1" applyAlignment="1">
      <alignment horizontal="left" vertical="center"/>
    </xf>
    <xf numFmtId="0" fontId="0" fillId="5" borderId="1" xfId="0" applyFill="1" applyBorder="1">
      <alignment vertical="center"/>
    </xf>
    <xf numFmtId="0" fontId="0" fillId="5" borderId="1" xfId="0" applyFill="1" applyBorder="1" applyAlignment="1">
      <alignment horizontal="left" vertical="center"/>
    </xf>
    <xf numFmtId="0" fontId="0" fillId="5" borderId="1" xfId="0" applyFill="1" applyBorder="1" applyAlignment="1"/>
    <xf numFmtId="0" fontId="25" fillId="5" borderId="1" xfId="0" applyFont="1" applyFill="1" applyBorder="1" applyAlignment="1">
      <alignment horizontal="center"/>
    </xf>
    <xf numFmtId="0" fontId="25" fillId="5" borderId="1" xfId="0" applyFont="1" applyFill="1" applyBorder="1" applyAlignment="1">
      <alignment horizontal="center" vertical="center"/>
    </xf>
    <xf numFmtId="3" fontId="41" fillId="5" borderId="1" xfId="0" applyNumberFormat="1" applyFont="1" applyFill="1" applyBorder="1" applyAlignment="1"/>
    <xf numFmtId="9" fontId="41" fillId="5" borderId="1" xfId="0" applyNumberFormat="1" applyFont="1" applyFill="1" applyBorder="1" applyAlignment="1">
      <alignment horizontal="center"/>
    </xf>
    <xf numFmtId="0" fontId="25" fillId="5" borderId="1" xfId="0" applyFont="1" applyFill="1" applyBorder="1" applyAlignment="1"/>
    <xf numFmtId="3" fontId="0" fillId="5" borderId="1" xfId="0" applyNumberFormat="1" applyFill="1" applyBorder="1" applyAlignment="1"/>
    <xf numFmtId="3" fontId="25" fillId="5" borderId="1" xfId="0" applyNumberFormat="1" applyFont="1" applyFill="1" applyBorder="1" applyAlignment="1"/>
    <xf numFmtId="9" fontId="25" fillId="5" borderId="1" xfId="0" applyNumberFormat="1" applyFont="1" applyFill="1" applyBorder="1" applyAlignment="1">
      <alignment horizontal="center"/>
    </xf>
    <xf numFmtId="9" fontId="0" fillId="5" borderId="1" xfId="0" applyNumberFormat="1" applyFill="1" applyBorder="1" applyAlignment="1"/>
    <xf numFmtId="0" fontId="0" fillId="6" borderId="0" xfId="0" applyFill="1" applyAlignment="1"/>
    <xf numFmtId="0" fontId="41" fillId="6" borderId="0" xfId="0" applyFont="1" applyFill="1" applyBorder="1" applyAlignment="1">
      <alignment horizontal="center" vertical="center"/>
    </xf>
    <xf numFmtId="0" fontId="41" fillId="6" borderId="0" xfId="0" applyFont="1" applyFill="1" applyBorder="1" applyAlignment="1">
      <alignment vertical="center"/>
    </xf>
    <xf numFmtId="0" fontId="41" fillId="6" borderId="0" xfId="0" applyFont="1" applyFill="1" applyBorder="1" applyAlignment="1">
      <alignment horizontal="center" vertical="center" wrapText="1"/>
    </xf>
    <xf numFmtId="0" fontId="39" fillId="5" borderId="29" xfId="0" applyFont="1" applyFill="1" applyBorder="1">
      <alignment vertical="center"/>
    </xf>
    <xf numFmtId="0" fontId="39" fillId="5" borderId="15" xfId="0" applyFont="1" applyFill="1" applyBorder="1">
      <alignment vertical="center"/>
    </xf>
    <xf numFmtId="9" fontId="0" fillId="5" borderId="29" xfId="0" applyNumberFormat="1" applyFill="1" applyBorder="1" applyAlignment="1"/>
    <xf numFmtId="0" fontId="0" fillId="5" borderId="29" xfId="0" applyFill="1" applyBorder="1">
      <alignment vertical="center"/>
    </xf>
    <xf numFmtId="3" fontId="41" fillId="5" borderId="1" xfId="0" applyNumberFormat="1" applyFont="1" applyFill="1" applyBorder="1" applyAlignment="1">
      <alignment vertical="center"/>
    </xf>
    <xf numFmtId="0" fontId="41" fillId="6" borderId="1" xfId="0" applyFont="1" applyFill="1" applyBorder="1" applyAlignment="1">
      <alignment horizontal="center" vertical="center"/>
    </xf>
    <xf numFmtId="0" fontId="41" fillId="6" borderId="1" xfId="0" applyFont="1" applyFill="1" applyBorder="1" applyAlignment="1">
      <alignment vertical="center"/>
    </xf>
    <xf numFmtId="0" fontId="41" fillId="6" borderId="1" xfId="0" applyFont="1" applyFill="1" applyBorder="1" applyAlignment="1">
      <alignment horizontal="center" vertical="center" wrapText="1"/>
    </xf>
    <xf numFmtId="0" fontId="0" fillId="6" borderId="1" xfId="0" applyFill="1" applyBorder="1" applyAlignment="1"/>
    <xf numFmtId="0" fontId="42" fillId="5" borderId="29" xfId="0" applyFont="1" applyFill="1" applyBorder="1">
      <alignment vertical="center"/>
    </xf>
    <xf numFmtId="0" fontId="42" fillId="5" borderId="1" xfId="0" applyFont="1" applyFill="1" applyBorder="1">
      <alignment vertical="center"/>
    </xf>
    <xf numFmtId="0" fontId="0" fillId="5" borderId="29" xfId="0" applyFill="1" applyBorder="1" applyAlignment="1"/>
    <xf numFmtId="0" fontId="1" fillId="4" borderId="1" xfId="0" applyFont="1" applyFill="1" applyBorder="1" applyAlignment="1">
      <alignment horizontal="left" vertical="center"/>
    </xf>
    <xf numFmtId="0" fontId="40" fillId="5" borderId="1" xfId="0" applyFont="1" applyFill="1" applyBorder="1">
      <alignment vertical="center"/>
    </xf>
    <xf numFmtId="0" fontId="43" fillId="5" borderId="1" xfId="0" applyFont="1" applyFill="1" applyBorder="1" applyAlignment="1">
      <alignment horizontal="left" vertical="center"/>
    </xf>
    <xf numFmtId="0" fontId="43" fillId="5" borderId="1" xfId="0" applyFont="1" applyFill="1" applyBorder="1">
      <alignment vertical="center"/>
    </xf>
    <xf numFmtId="0" fontId="21" fillId="2" borderId="2" xfId="1" applyFont="1" applyFill="1" applyBorder="1" applyAlignment="1">
      <alignment horizontal="center" vertical="center" wrapText="1"/>
    </xf>
    <xf numFmtId="0" fontId="21" fillId="2" borderId="3" xfId="1" applyFont="1" applyFill="1" applyBorder="1" applyAlignment="1">
      <alignment horizontal="center" vertical="center" wrapText="1"/>
    </xf>
    <xf numFmtId="0" fontId="41" fillId="5" borderId="1" xfId="0" applyFont="1" applyFill="1" applyBorder="1" applyAlignment="1"/>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0"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10" fillId="0" borderId="0" xfId="0" applyFont="1" applyAlignment="1">
      <alignment horizontal="left" vertical="center" wrapText="1"/>
    </xf>
    <xf numFmtId="0" fontId="8" fillId="0" borderId="0" xfId="0" applyFont="1" applyAlignment="1">
      <alignment horizontal="left" vertical="center" wrapText="1"/>
    </xf>
    <xf numFmtId="0" fontId="17" fillId="3" borderId="24" xfId="1" applyFont="1" applyFill="1" applyBorder="1" applyAlignment="1" applyProtection="1">
      <alignment horizontal="center" vertical="center"/>
    </xf>
    <xf numFmtId="0" fontId="17" fillId="3" borderId="25" xfId="1" applyFont="1" applyFill="1" applyBorder="1" applyAlignment="1" applyProtection="1">
      <alignment horizontal="center" vertical="center"/>
    </xf>
    <xf numFmtId="0" fontId="14" fillId="2" borderId="27" xfId="0" applyFont="1" applyFill="1" applyBorder="1" applyAlignment="1">
      <alignment horizontal="center" vertical="center"/>
    </xf>
    <xf numFmtId="0" fontId="14" fillId="2" borderId="28" xfId="0" applyFont="1" applyFill="1" applyBorder="1" applyAlignment="1">
      <alignment horizontal="center" vertical="center"/>
    </xf>
    <xf numFmtId="0" fontId="34" fillId="3" borderId="10"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34" fillId="3" borderId="12"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7" fillId="3" borderId="1" xfId="1" applyFont="1" applyFill="1" applyBorder="1" applyAlignment="1" applyProtection="1">
      <alignment horizontal="center" vertical="center"/>
    </xf>
    <xf numFmtId="0" fontId="17" fillId="3" borderId="11" xfId="1" applyFont="1" applyFill="1" applyBorder="1" applyAlignment="1" applyProtection="1">
      <alignment horizontal="center" vertical="center"/>
    </xf>
    <xf numFmtId="0" fontId="17" fillId="3" borderId="13" xfId="1" applyFont="1" applyFill="1" applyBorder="1" applyAlignment="1" applyProtection="1">
      <alignment horizontal="center" vertical="center"/>
    </xf>
    <xf numFmtId="0" fontId="17" fillId="3" borderId="14" xfId="1" applyFont="1" applyFill="1" applyBorder="1" applyAlignment="1" applyProtection="1">
      <alignment horizontal="center" vertical="center"/>
    </xf>
    <xf numFmtId="0" fontId="21" fillId="5" borderId="1" xfId="1" applyFont="1" applyFill="1" applyBorder="1" applyAlignment="1">
      <alignment horizontal="center" vertical="center" wrapText="1"/>
    </xf>
    <xf numFmtId="0" fontId="38" fillId="5" borderId="1" xfId="1" applyFont="1" applyFill="1" applyBorder="1" applyAlignment="1">
      <alignment horizontal="center" vertical="center" wrapText="1"/>
    </xf>
    <xf numFmtId="0" fontId="21" fillId="4" borderId="1" xfId="1" applyFont="1" applyFill="1" applyBorder="1" applyAlignment="1">
      <alignment horizontal="center" vertical="center"/>
    </xf>
    <xf numFmtId="0" fontId="21" fillId="4" borderId="29" xfId="1" applyFont="1" applyFill="1" applyBorder="1" applyAlignment="1">
      <alignment horizontal="center" vertical="center"/>
    </xf>
    <xf numFmtId="0" fontId="24" fillId="2" borderId="1" xfId="0" applyFont="1" applyFill="1" applyBorder="1" applyAlignment="1">
      <alignment horizontal="center" vertical="center" wrapText="1"/>
    </xf>
    <xf numFmtId="0" fontId="32" fillId="0" borderId="2" xfId="0" applyFont="1" applyBorder="1" applyAlignment="1">
      <alignment horizontal="center" vertical="center"/>
    </xf>
    <xf numFmtId="0" fontId="32" fillId="0" borderId="30" xfId="0" applyFont="1" applyBorder="1" applyAlignment="1">
      <alignment horizontal="center" vertical="center"/>
    </xf>
    <xf numFmtId="0" fontId="31" fillId="2" borderId="1" xfId="0" applyFont="1" applyFill="1" applyBorder="1" applyAlignment="1">
      <alignment horizontal="center" vertical="center" wrapText="1"/>
    </xf>
    <xf numFmtId="0" fontId="17" fillId="4" borderId="1" xfId="1" applyFont="1" applyFill="1" applyBorder="1" applyAlignment="1" applyProtection="1">
      <alignment horizontal="center" vertical="center" wrapText="1"/>
    </xf>
    <xf numFmtId="0" fontId="17" fillId="4" borderId="11" xfId="1" applyFont="1" applyFill="1" applyBorder="1" applyAlignment="1" applyProtection="1">
      <alignment horizontal="center" vertical="center" wrapText="1"/>
    </xf>
    <xf numFmtId="0" fontId="17" fillId="4" borderId="1" xfId="1" applyFont="1" applyFill="1" applyBorder="1" applyAlignment="1" applyProtection="1">
      <alignment horizontal="center" vertical="center"/>
    </xf>
    <xf numFmtId="0" fontId="17" fillId="4" borderId="11" xfId="1" applyFont="1" applyFill="1" applyBorder="1" applyAlignment="1" applyProtection="1">
      <alignment horizontal="center" vertical="center"/>
    </xf>
    <xf numFmtId="0" fontId="5" fillId="0" borderId="0" xfId="0" applyFont="1" applyAlignment="1">
      <alignment horizontal="center" vertical="center"/>
    </xf>
    <xf numFmtId="0" fontId="0" fillId="0" borderId="8" xfId="0"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17" fillId="4" borderId="2" xfId="1" applyFont="1" applyFill="1" applyBorder="1" applyAlignment="1" applyProtection="1">
      <alignment horizontal="center" vertical="center" wrapText="1"/>
    </xf>
    <xf numFmtId="0" fontId="17" fillId="4" borderId="30" xfId="1" applyFont="1" applyFill="1" applyBorder="1" applyAlignment="1" applyProtection="1">
      <alignment horizontal="center" vertical="center" wrapText="1"/>
    </xf>
    <xf numFmtId="0" fontId="17" fillId="4" borderId="32" xfId="1" applyFont="1" applyFill="1" applyBorder="1" applyAlignment="1" applyProtection="1">
      <alignment horizontal="center" vertical="center" wrapText="1"/>
    </xf>
    <xf numFmtId="0" fontId="17" fillId="4" borderId="3" xfId="1" applyFont="1" applyFill="1" applyBorder="1" applyAlignment="1" applyProtection="1">
      <alignment horizontal="center" vertical="center" wrapText="1"/>
    </xf>
    <xf numFmtId="0" fontId="21" fillId="4" borderId="1" xfId="1"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12" fillId="4" borderId="1" xfId="1" applyFill="1" applyBorder="1" applyAlignment="1">
      <alignment horizontal="center" vertical="center" wrapText="1"/>
    </xf>
    <xf numFmtId="0" fontId="3" fillId="4" borderId="1" xfId="0" applyFont="1" applyFill="1" applyBorder="1" applyAlignment="1">
      <alignment horizontal="center" vertical="center"/>
    </xf>
    <xf numFmtId="0" fontId="0" fillId="4" borderId="1" xfId="0" applyFill="1" applyBorder="1" applyAlignment="1">
      <alignment horizontal="center" vertical="center"/>
    </xf>
    <xf numFmtId="0" fontId="27" fillId="4" borderId="1" xfId="1" applyFont="1" applyFill="1" applyBorder="1" applyAlignment="1" applyProtection="1">
      <alignment horizontal="center" vertical="center" wrapText="1"/>
    </xf>
    <xf numFmtId="0" fontId="0" fillId="0" borderId="1" xfId="0" applyBorder="1">
      <alignment vertical="center"/>
    </xf>
    <xf numFmtId="0" fontId="0" fillId="4" borderId="1" xfId="0" applyFill="1" applyBorder="1">
      <alignment vertical="center"/>
    </xf>
    <xf numFmtId="0" fontId="0" fillId="5" borderId="1" xfId="0" applyFill="1" applyBorder="1">
      <alignment vertical="center"/>
    </xf>
    <xf numFmtId="0" fontId="17" fillId="4" borderId="13" xfId="1" applyFont="1" applyFill="1" applyBorder="1" applyAlignment="1" applyProtection="1">
      <alignment horizontal="center" vertical="center"/>
    </xf>
    <xf numFmtId="0" fontId="17" fillId="4" borderId="14" xfId="1" applyFont="1" applyFill="1" applyBorder="1" applyAlignment="1" applyProtection="1">
      <alignment horizontal="center" vertical="center"/>
    </xf>
    <xf numFmtId="0" fontId="23" fillId="4" borderId="2"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32" fillId="0" borderId="3" xfId="0" applyFont="1" applyBorder="1" applyAlignment="1">
      <alignment horizontal="center" vertical="center"/>
    </xf>
    <xf numFmtId="0" fontId="31" fillId="5" borderId="1" xfId="0" applyFont="1" applyFill="1" applyBorder="1" applyAlignment="1">
      <alignment horizontal="center" vertical="center" wrapText="1"/>
    </xf>
    <xf numFmtId="0" fontId="32" fillId="0" borderId="21" xfId="0" applyFont="1" applyBorder="1" applyAlignment="1">
      <alignment horizontal="center" vertical="center"/>
    </xf>
    <xf numFmtId="0" fontId="21" fillId="4" borderId="29" xfId="1" applyFont="1" applyFill="1" applyBorder="1" applyAlignment="1">
      <alignment horizontal="center" vertical="center" wrapText="1"/>
    </xf>
    <xf numFmtId="0" fontId="12" fillId="4" borderId="1" xfId="1" applyFill="1" applyBorder="1" applyAlignment="1">
      <alignment vertical="center" wrapText="1"/>
    </xf>
  </cellXfs>
  <cellStyles count="3">
    <cellStyle name="Hipervínculo" xfId="1" builtinId="8"/>
    <cellStyle name="Normal" xfId="0" builtinId="0"/>
    <cellStyle name="Normal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harts/chart1.xml><?xml version="1.0" encoding="utf-8"?>
<c:chartSpace xmlns:c="http://schemas.openxmlformats.org/drawingml/2006/chart" xmlns:a="http://schemas.openxmlformats.org/drawingml/2006/main" xmlns:r="http://schemas.openxmlformats.org/officeDocument/2006/relationships">
  <c:lang val="es-PY"/>
  <c:chart>
    <c:title>
      <c:tx>
        <c:rich>
          <a:bodyPr/>
          <a:lstStyle/>
          <a:p>
            <a:pPr>
              <a:defRPr/>
            </a:pPr>
            <a:r>
              <a:rPr lang="es-PY" sz="1600"/>
              <a:t>Presupuesto</a:t>
            </a:r>
            <a:r>
              <a:rPr lang="es-PY" sz="1600" baseline="0"/>
              <a:t> Vigente  Vs. Ejecución Presupuestaria al 31-01-2021</a:t>
            </a:r>
            <a:endParaRPr lang="es-PY" sz="1600"/>
          </a:p>
        </c:rich>
      </c:tx>
      <c:layout>
        <c:manualLayout>
          <c:xMode val="edge"/>
          <c:yMode val="edge"/>
          <c:x val="0.18143211760998845"/>
          <c:y val="2.9184555931320539E-2"/>
        </c:manualLayout>
      </c:layout>
    </c:title>
    <c:plotArea>
      <c:layout/>
      <c:barChart>
        <c:barDir val="col"/>
        <c:grouping val="clustered"/>
        <c:ser>
          <c:idx val="0"/>
          <c:order val="0"/>
          <c:tx>
            <c:strRef>
              <c:f>'[1]EJEC. DE GASTOS POR GRUPO 31-01'!$C$4</c:f>
              <c:strCache>
                <c:ptCount val="1"/>
                <c:pt idx="0">
                  <c:v>PRESUPUESTO VIGENTE</c:v>
                </c:pt>
              </c:strCache>
            </c:strRef>
          </c:tx>
          <c:cat>
            <c:strRef>
              <c:f>'[1]EJEC. DE GASTOS POR GRUPO 31-01'!$B$7:$B$13</c:f>
              <c:strCache>
                <c:ptCount val="7"/>
                <c:pt idx="0">
                  <c:v>SERVICIOS PERSONALES</c:v>
                </c:pt>
                <c:pt idx="1">
                  <c:v>SERVICIOS NO PERSONALES</c:v>
                </c:pt>
                <c:pt idx="2">
                  <c:v>BIENES DE CONSUMO E INSUMOS</c:v>
                </c:pt>
                <c:pt idx="3">
                  <c:v>BIENES DE CAMBIO</c:v>
                </c:pt>
                <c:pt idx="4">
                  <c:v>INVERSIÓN FISICA</c:v>
                </c:pt>
                <c:pt idx="5">
                  <c:v>TRANSFERENCIAS</c:v>
                </c:pt>
                <c:pt idx="6">
                  <c:v>OTROS GASTOS</c:v>
                </c:pt>
              </c:strCache>
            </c:strRef>
          </c:cat>
          <c:val>
            <c:numRef>
              <c:f>'[1]EJEC. DE GASTOS POR GRUPO 31-01'!$C$7:$C$13</c:f>
              <c:numCache>
                <c:formatCode>General</c:formatCode>
                <c:ptCount val="7"/>
                <c:pt idx="0">
                  <c:v>187169451235</c:v>
                </c:pt>
                <c:pt idx="1">
                  <c:v>55694038462</c:v>
                </c:pt>
                <c:pt idx="2">
                  <c:v>5494835306</c:v>
                </c:pt>
                <c:pt idx="3">
                  <c:v>2000000000</c:v>
                </c:pt>
                <c:pt idx="4">
                  <c:v>30828297854</c:v>
                </c:pt>
                <c:pt idx="5">
                  <c:v>136793493119</c:v>
                </c:pt>
                <c:pt idx="6">
                  <c:v>1700000000</c:v>
                </c:pt>
              </c:numCache>
            </c:numRef>
          </c:val>
        </c:ser>
        <c:ser>
          <c:idx val="1"/>
          <c:order val="1"/>
          <c:tx>
            <c:strRef>
              <c:f>'[1]EJEC. DE GASTOS POR GRUPO 31-01'!$D$4</c:f>
              <c:strCache>
                <c:ptCount val="1"/>
                <c:pt idx="0">
                  <c:v>EJECUCIÓN PRESUPUESTARIA</c:v>
                </c:pt>
              </c:strCache>
            </c:strRef>
          </c:tx>
          <c:cat>
            <c:strRef>
              <c:f>'[1]EJEC. DE GASTOS POR GRUPO 31-01'!$B$7:$B$13</c:f>
              <c:strCache>
                <c:ptCount val="7"/>
                <c:pt idx="0">
                  <c:v>SERVICIOS PERSONALES</c:v>
                </c:pt>
                <c:pt idx="1">
                  <c:v>SERVICIOS NO PERSONALES</c:v>
                </c:pt>
                <c:pt idx="2">
                  <c:v>BIENES DE CONSUMO E INSUMOS</c:v>
                </c:pt>
                <c:pt idx="3">
                  <c:v>BIENES DE CAMBIO</c:v>
                </c:pt>
                <c:pt idx="4">
                  <c:v>INVERSIÓN FISICA</c:v>
                </c:pt>
                <c:pt idx="5">
                  <c:v>TRANSFERENCIAS</c:v>
                </c:pt>
                <c:pt idx="6">
                  <c:v>OTROS GASTOS</c:v>
                </c:pt>
              </c:strCache>
            </c:strRef>
          </c:cat>
          <c:val>
            <c:numRef>
              <c:f>'[1]EJEC. DE GASTOS POR GRUPO 31-01'!$D$7:$D$13</c:f>
              <c:numCache>
                <c:formatCode>General</c:formatCode>
                <c:ptCount val="7"/>
                <c:pt idx="0">
                  <c:v>10501987615</c:v>
                </c:pt>
                <c:pt idx="1">
                  <c:v>144661360</c:v>
                </c:pt>
                <c:pt idx="2">
                  <c:v>0</c:v>
                </c:pt>
                <c:pt idx="3">
                  <c:v>0</c:v>
                </c:pt>
                <c:pt idx="4">
                  <c:v>0</c:v>
                </c:pt>
                <c:pt idx="5">
                  <c:v>0</c:v>
                </c:pt>
                <c:pt idx="6">
                  <c:v>9310505</c:v>
                </c:pt>
              </c:numCache>
            </c:numRef>
          </c:val>
        </c:ser>
        <c:ser>
          <c:idx val="4"/>
          <c:order val="2"/>
          <c:tx>
            <c:strRef>
              <c:f>'[1]EJEC. DE GASTOS POR GRUPO 31-01'!$F$4</c:f>
              <c:strCache>
                <c:ptCount val="1"/>
                <c:pt idx="0">
                  <c:v>% EJECUCIÓN POR NIVELES</c:v>
                </c:pt>
              </c:strCache>
            </c:strRef>
          </c:tx>
          <c:cat>
            <c:strRef>
              <c:f>'[1]EJEC. DE GASTOS POR GRUPO 31-01'!$B$7:$B$13</c:f>
              <c:strCache>
                <c:ptCount val="7"/>
                <c:pt idx="0">
                  <c:v>SERVICIOS PERSONALES</c:v>
                </c:pt>
                <c:pt idx="1">
                  <c:v>SERVICIOS NO PERSONALES</c:v>
                </c:pt>
                <c:pt idx="2">
                  <c:v>BIENES DE CONSUMO E INSUMOS</c:v>
                </c:pt>
                <c:pt idx="3">
                  <c:v>BIENES DE CAMBIO</c:v>
                </c:pt>
                <c:pt idx="4">
                  <c:v>INVERSIÓN FISICA</c:v>
                </c:pt>
                <c:pt idx="5">
                  <c:v>TRANSFERENCIAS</c:v>
                </c:pt>
                <c:pt idx="6">
                  <c:v>OTROS GASTOS</c:v>
                </c:pt>
              </c:strCache>
            </c:strRef>
          </c:cat>
          <c:val>
            <c:numRef>
              <c:f>'[1]EJEC. DE GASTOS POR GRUPO 31-01'!$F$7:$F$13</c:f>
              <c:numCache>
                <c:formatCode>General</c:formatCode>
                <c:ptCount val="7"/>
                <c:pt idx="0">
                  <c:v>5.6109517582622302E-2</c:v>
                </c:pt>
                <c:pt idx="1">
                  <c:v>2.5974298864806212E-3</c:v>
                </c:pt>
                <c:pt idx="2">
                  <c:v>0</c:v>
                </c:pt>
                <c:pt idx="3">
                  <c:v>0</c:v>
                </c:pt>
                <c:pt idx="4">
                  <c:v>0</c:v>
                </c:pt>
                <c:pt idx="5">
                  <c:v>0</c:v>
                </c:pt>
                <c:pt idx="6">
                  <c:v>5.4767676470588236E-3</c:v>
                </c:pt>
              </c:numCache>
            </c:numRef>
          </c:val>
        </c:ser>
        <c:axId val="98751616"/>
        <c:axId val="98753152"/>
      </c:barChart>
      <c:catAx>
        <c:axId val="98751616"/>
        <c:scaling>
          <c:orientation val="minMax"/>
        </c:scaling>
        <c:axPos val="b"/>
        <c:majorTickMark val="none"/>
        <c:tickLblPos val="nextTo"/>
        <c:crossAx val="98753152"/>
        <c:crosses val="autoZero"/>
        <c:auto val="1"/>
        <c:lblAlgn val="ctr"/>
        <c:lblOffset val="100"/>
      </c:catAx>
      <c:valAx>
        <c:axId val="98753152"/>
        <c:scaling>
          <c:orientation val="minMax"/>
        </c:scaling>
        <c:axPos val="l"/>
        <c:majorGridlines/>
        <c:numFmt formatCode="General" sourceLinked="1"/>
        <c:majorTickMark val="none"/>
        <c:tickLblPos val="nextTo"/>
        <c:crossAx val="98751616"/>
        <c:crosses val="autoZero"/>
        <c:crossBetween val="between"/>
      </c:valAx>
      <c:dTable>
        <c:showHorzBorder val="1"/>
        <c:showVertBorder val="1"/>
        <c:showOutline val="1"/>
        <c:showKeys val="1"/>
        <c:txPr>
          <a:bodyPr/>
          <a:lstStyle/>
          <a:p>
            <a:pPr rtl="0">
              <a:defRPr sz="700"/>
            </a:pPr>
            <a:endParaRPr lang="es-PY"/>
          </a:p>
        </c:txPr>
      </c:dTable>
    </c:plotArea>
    <c:plotVisOnly val="1"/>
  </c:chart>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PY"/>
  <c:chart>
    <c:title>
      <c:tx>
        <c:rich>
          <a:bodyPr/>
          <a:lstStyle/>
          <a:p>
            <a:pPr>
              <a:defRPr/>
            </a:pPr>
            <a:r>
              <a:rPr lang="es-PY" sz="1600"/>
              <a:t>Presupuesto</a:t>
            </a:r>
            <a:r>
              <a:rPr lang="es-PY" sz="1600" baseline="0"/>
              <a:t> Vigente  Vs. Ejecución Presupuestaria al 28-02-2021</a:t>
            </a:r>
            <a:endParaRPr lang="es-PY" sz="1600"/>
          </a:p>
        </c:rich>
      </c:tx>
      <c:layout>
        <c:manualLayout>
          <c:xMode val="edge"/>
          <c:yMode val="edge"/>
          <c:x val="0.17445610436126152"/>
          <c:y val="2.2591359368343219E-2"/>
        </c:manualLayout>
      </c:layout>
    </c:title>
    <c:plotArea>
      <c:layout/>
      <c:barChart>
        <c:barDir val="col"/>
        <c:grouping val="clustered"/>
        <c:ser>
          <c:idx val="0"/>
          <c:order val="0"/>
          <c:tx>
            <c:strRef>
              <c:f>'[2]EJEC. DE GASTOS POR GRUPO 28-02'!$C$4</c:f>
              <c:strCache>
                <c:ptCount val="1"/>
                <c:pt idx="0">
                  <c:v>PRESUPUESTO VIGENTE</c:v>
                </c:pt>
              </c:strCache>
            </c:strRef>
          </c:tx>
          <c:cat>
            <c:strRef>
              <c:f>'[2]EJEC. DE GASTOS POR GRUPO 28-02'!$B$7:$B$13</c:f>
              <c:strCache>
                <c:ptCount val="7"/>
                <c:pt idx="0">
                  <c:v>SERVICIOS PERSONALES</c:v>
                </c:pt>
                <c:pt idx="1">
                  <c:v>SERVICIOS NO PERSONALES</c:v>
                </c:pt>
                <c:pt idx="2">
                  <c:v>BIENES DE CONSUMO E INSUMOS</c:v>
                </c:pt>
                <c:pt idx="3">
                  <c:v>BIENES DE CAMBIO</c:v>
                </c:pt>
                <c:pt idx="4">
                  <c:v>INVERSIÓN FISICA</c:v>
                </c:pt>
                <c:pt idx="5">
                  <c:v>TRANSFERENCIAS</c:v>
                </c:pt>
                <c:pt idx="6">
                  <c:v>OTROS GASTOS</c:v>
                </c:pt>
              </c:strCache>
            </c:strRef>
          </c:cat>
          <c:val>
            <c:numRef>
              <c:f>'[2]EJEC. DE GASTOS POR GRUPO 28-02'!$C$7:$C$13</c:f>
              <c:numCache>
                <c:formatCode>General</c:formatCode>
                <c:ptCount val="7"/>
                <c:pt idx="0">
                  <c:v>187169451235</c:v>
                </c:pt>
                <c:pt idx="1">
                  <c:v>55694038462</c:v>
                </c:pt>
                <c:pt idx="2">
                  <c:v>5494835306</c:v>
                </c:pt>
                <c:pt idx="3">
                  <c:v>2000000000</c:v>
                </c:pt>
                <c:pt idx="4">
                  <c:v>30828297854</c:v>
                </c:pt>
                <c:pt idx="5">
                  <c:v>136793493119</c:v>
                </c:pt>
                <c:pt idx="6">
                  <c:v>1700000000</c:v>
                </c:pt>
              </c:numCache>
            </c:numRef>
          </c:val>
        </c:ser>
        <c:ser>
          <c:idx val="1"/>
          <c:order val="1"/>
          <c:tx>
            <c:strRef>
              <c:f>'[2]EJEC. DE GASTOS POR GRUPO 28-02'!$D$4</c:f>
              <c:strCache>
                <c:ptCount val="1"/>
                <c:pt idx="0">
                  <c:v>EJECUCIÓN PRESUPUESTARIA</c:v>
                </c:pt>
              </c:strCache>
            </c:strRef>
          </c:tx>
          <c:cat>
            <c:strRef>
              <c:f>'[2]EJEC. DE GASTOS POR GRUPO 28-02'!$B$7:$B$13</c:f>
              <c:strCache>
                <c:ptCount val="7"/>
                <c:pt idx="0">
                  <c:v>SERVICIOS PERSONALES</c:v>
                </c:pt>
                <c:pt idx="1">
                  <c:v>SERVICIOS NO PERSONALES</c:v>
                </c:pt>
                <c:pt idx="2">
                  <c:v>BIENES DE CONSUMO E INSUMOS</c:v>
                </c:pt>
                <c:pt idx="3">
                  <c:v>BIENES DE CAMBIO</c:v>
                </c:pt>
                <c:pt idx="4">
                  <c:v>INVERSIÓN FISICA</c:v>
                </c:pt>
                <c:pt idx="5">
                  <c:v>TRANSFERENCIAS</c:v>
                </c:pt>
                <c:pt idx="6">
                  <c:v>OTROS GASTOS</c:v>
                </c:pt>
              </c:strCache>
            </c:strRef>
          </c:cat>
          <c:val>
            <c:numRef>
              <c:f>'[2]EJEC. DE GASTOS POR GRUPO 28-02'!$D$7:$D$13</c:f>
              <c:numCache>
                <c:formatCode>General</c:formatCode>
                <c:ptCount val="7"/>
                <c:pt idx="0">
                  <c:v>24219071864</c:v>
                </c:pt>
                <c:pt idx="1">
                  <c:v>354886820</c:v>
                </c:pt>
                <c:pt idx="2">
                  <c:v>0</c:v>
                </c:pt>
                <c:pt idx="3">
                  <c:v>0</c:v>
                </c:pt>
                <c:pt idx="4">
                  <c:v>0</c:v>
                </c:pt>
                <c:pt idx="5">
                  <c:v>12577930831</c:v>
                </c:pt>
                <c:pt idx="6">
                  <c:v>129879824</c:v>
                </c:pt>
              </c:numCache>
            </c:numRef>
          </c:val>
        </c:ser>
        <c:ser>
          <c:idx val="4"/>
          <c:order val="2"/>
          <c:tx>
            <c:strRef>
              <c:f>'[2]EJEC. DE GASTOS POR GRUPO 28-02'!$F$4</c:f>
              <c:strCache>
                <c:ptCount val="1"/>
                <c:pt idx="0">
                  <c:v>% EJECUCIÓN POR NIVELES</c:v>
                </c:pt>
              </c:strCache>
            </c:strRef>
          </c:tx>
          <c:cat>
            <c:strRef>
              <c:f>'[2]EJEC. DE GASTOS POR GRUPO 28-02'!$B$7:$B$13</c:f>
              <c:strCache>
                <c:ptCount val="7"/>
                <c:pt idx="0">
                  <c:v>SERVICIOS PERSONALES</c:v>
                </c:pt>
                <c:pt idx="1">
                  <c:v>SERVICIOS NO PERSONALES</c:v>
                </c:pt>
                <c:pt idx="2">
                  <c:v>BIENES DE CONSUMO E INSUMOS</c:v>
                </c:pt>
                <c:pt idx="3">
                  <c:v>BIENES DE CAMBIO</c:v>
                </c:pt>
                <c:pt idx="4">
                  <c:v>INVERSIÓN FISICA</c:v>
                </c:pt>
                <c:pt idx="5">
                  <c:v>TRANSFERENCIAS</c:v>
                </c:pt>
                <c:pt idx="6">
                  <c:v>OTROS GASTOS</c:v>
                </c:pt>
              </c:strCache>
            </c:strRef>
          </c:cat>
          <c:val>
            <c:numRef>
              <c:f>'[2]EJEC. DE GASTOS POR GRUPO 28-02'!$F$7:$F$13</c:f>
              <c:numCache>
                <c:formatCode>General</c:formatCode>
                <c:ptCount val="7"/>
                <c:pt idx="0">
                  <c:v>0.12939649982513343</c:v>
                </c:pt>
                <c:pt idx="1">
                  <c:v>6.3720791273223793E-3</c:v>
                </c:pt>
                <c:pt idx="2">
                  <c:v>0</c:v>
                </c:pt>
                <c:pt idx="3">
                  <c:v>0</c:v>
                </c:pt>
                <c:pt idx="4">
                  <c:v>0</c:v>
                </c:pt>
                <c:pt idx="5">
                  <c:v>9.1948312337182231E-2</c:v>
                </c:pt>
                <c:pt idx="6">
                  <c:v>7.639989647058823E-2</c:v>
                </c:pt>
              </c:numCache>
            </c:numRef>
          </c:val>
        </c:ser>
        <c:axId val="98809344"/>
        <c:axId val="98810880"/>
      </c:barChart>
      <c:catAx>
        <c:axId val="98809344"/>
        <c:scaling>
          <c:orientation val="minMax"/>
        </c:scaling>
        <c:axPos val="b"/>
        <c:majorTickMark val="none"/>
        <c:tickLblPos val="nextTo"/>
        <c:crossAx val="98810880"/>
        <c:crosses val="autoZero"/>
        <c:auto val="1"/>
        <c:lblAlgn val="ctr"/>
        <c:lblOffset val="100"/>
      </c:catAx>
      <c:valAx>
        <c:axId val="98810880"/>
        <c:scaling>
          <c:orientation val="minMax"/>
        </c:scaling>
        <c:axPos val="l"/>
        <c:majorGridlines/>
        <c:numFmt formatCode="General" sourceLinked="1"/>
        <c:majorTickMark val="none"/>
        <c:tickLblPos val="nextTo"/>
        <c:crossAx val="98809344"/>
        <c:crosses val="autoZero"/>
        <c:crossBetween val="between"/>
      </c:valAx>
      <c:dTable>
        <c:showHorzBorder val="1"/>
        <c:showVertBorder val="1"/>
        <c:showOutline val="1"/>
        <c:showKeys val="1"/>
        <c:txPr>
          <a:bodyPr/>
          <a:lstStyle/>
          <a:p>
            <a:pPr rtl="0">
              <a:defRPr sz="700"/>
            </a:pPr>
            <a:endParaRPr lang="es-PY"/>
          </a:p>
        </c:txPr>
      </c:dTable>
    </c:plotArea>
    <c:plotVisOnly val="1"/>
  </c:chart>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PY"/>
  <c:chart>
    <c:title>
      <c:tx>
        <c:rich>
          <a:bodyPr/>
          <a:lstStyle/>
          <a:p>
            <a:pPr>
              <a:defRPr/>
            </a:pPr>
            <a:r>
              <a:rPr lang="es-PY" sz="1600"/>
              <a:t>Presupuesto</a:t>
            </a:r>
            <a:r>
              <a:rPr lang="es-PY" sz="1600" baseline="0"/>
              <a:t> Vigente  Vs. Ejecución Presupuestaria al 31-03-2021</a:t>
            </a:r>
            <a:endParaRPr lang="es-PY" sz="1600"/>
          </a:p>
        </c:rich>
      </c:tx>
      <c:layout/>
    </c:title>
    <c:plotArea>
      <c:layout/>
      <c:barChart>
        <c:barDir val="col"/>
        <c:grouping val="clustered"/>
        <c:ser>
          <c:idx val="0"/>
          <c:order val="0"/>
          <c:tx>
            <c:strRef>
              <c:f>'[3]EJEC. DE GASTOS POR GRUPO 31-03'!$C$4</c:f>
              <c:strCache>
                <c:ptCount val="1"/>
                <c:pt idx="0">
                  <c:v>PRESUPUESTO VIGENTE</c:v>
                </c:pt>
              </c:strCache>
            </c:strRef>
          </c:tx>
          <c:cat>
            <c:strRef>
              <c:f>'[3]EJEC. DE GASTOS POR GRUPO 31-03'!$B$7:$B$13</c:f>
              <c:strCache>
                <c:ptCount val="7"/>
                <c:pt idx="0">
                  <c:v>SERVICIOS PERSONALES</c:v>
                </c:pt>
                <c:pt idx="1">
                  <c:v>SERVICIOS NO PERSONALES</c:v>
                </c:pt>
                <c:pt idx="2">
                  <c:v>BIENES DE CONSUMO E INSUMOS</c:v>
                </c:pt>
                <c:pt idx="3">
                  <c:v>BIENES DE CAMBIO</c:v>
                </c:pt>
                <c:pt idx="4">
                  <c:v>INVERSIÓN FISICA</c:v>
                </c:pt>
                <c:pt idx="5">
                  <c:v>TRANSFERENCIAS</c:v>
                </c:pt>
                <c:pt idx="6">
                  <c:v>OTROS GASTOS</c:v>
                </c:pt>
              </c:strCache>
            </c:strRef>
          </c:cat>
          <c:val>
            <c:numRef>
              <c:f>'[3]EJEC. DE GASTOS POR GRUPO 31-03'!$C$7:$C$13</c:f>
              <c:numCache>
                <c:formatCode>General</c:formatCode>
                <c:ptCount val="7"/>
                <c:pt idx="0">
                  <c:v>187169451235</c:v>
                </c:pt>
                <c:pt idx="1">
                  <c:v>51962826815</c:v>
                </c:pt>
                <c:pt idx="2">
                  <c:v>5659392294</c:v>
                </c:pt>
                <c:pt idx="3">
                  <c:v>932395000</c:v>
                </c:pt>
                <c:pt idx="4">
                  <c:v>35462557513</c:v>
                </c:pt>
                <c:pt idx="5">
                  <c:v>136793493119</c:v>
                </c:pt>
                <c:pt idx="6">
                  <c:v>1700000000</c:v>
                </c:pt>
              </c:numCache>
            </c:numRef>
          </c:val>
        </c:ser>
        <c:ser>
          <c:idx val="1"/>
          <c:order val="1"/>
          <c:tx>
            <c:strRef>
              <c:f>'[3]EJEC. DE GASTOS POR GRUPO 31-03'!$D$4</c:f>
              <c:strCache>
                <c:ptCount val="1"/>
                <c:pt idx="0">
                  <c:v>EJECUCIÓN PRESUPUESTARIA</c:v>
                </c:pt>
              </c:strCache>
            </c:strRef>
          </c:tx>
          <c:cat>
            <c:strRef>
              <c:f>'[3]EJEC. DE GASTOS POR GRUPO 31-03'!$B$7:$B$13</c:f>
              <c:strCache>
                <c:ptCount val="7"/>
                <c:pt idx="0">
                  <c:v>SERVICIOS PERSONALES</c:v>
                </c:pt>
                <c:pt idx="1">
                  <c:v>SERVICIOS NO PERSONALES</c:v>
                </c:pt>
                <c:pt idx="2">
                  <c:v>BIENES DE CONSUMO E INSUMOS</c:v>
                </c:pt>
                <c:pt idx="3">
                  <c:v>BIENES DE CAMBIO</c:v>
                </c:pt>
                <c:pt idx="4">
                  <c:v>INVERSIÓN FISICA</c:v>
                </c:pt>
                <c:pt idx="5">
                  <c:v>TRANSFERENCIAS</c:v>
                </c:pt>
                <c:pt idx="6">
                  <c:v>OTROS GASTOS</c:v>
                </c:pt>
              </c:strCache>
            </c:strRef>
          </c:cat>
          <c:val>
            <c:numRef>
              <c:f>'[3]EJEC. DE GASTOS POR GRUPO 31-03'!$D$7:$D$13</c:f>
              <c:numCache>
                <c:formatCode>General</c:formatCode>
                <c:ptCount val="7"/>
                <c:pt idx="0">
                  <c:v>42102616109</c:v>
                </c:pt>
                <c:pt idx="1">
                  <c:v>9387785999</c:v>
                </c:pt>
                <c:pt idx="2">
                  <c:v>64313909</c:v>
                </c:pt>
                <c:pt idx="3">
                  <c:v>0</c:v>
                </c:pt>
                <c:pt idx="4">
                  <c:v>983722817</c:v>
                </c:pt>
                <c:pt idx="5">
                  <c:v>24863753962</c:v>
                </c:pt>
                <c:pt idx="6">
                  <c:v>620927090</c:v>
                </c:pt>
              </c:numCache>
            </c:numRef>
          </c:val>
        </c:ser>
        <c:ser>
          <c:idx val="4"/>
          <c:order val="2"/>
          <c:tx>
            <c:strRef>
              <c:f>'[3]EJEC. DE GASTOS POR GRUPO 31-03'!$F$4</c:f>
              <c:strCache>
                <c:ptCount val="1"/>
                <c:pt idx="0">
                  <c:v>% EJECUCIÓN POR NIVELES</c:v>
                </c:pt>
              </c:strCache>
            </c:strRef>
          </c:tx>
          <c:cat>
            <c:strRef>
              <c:f>'[3]EJEC. DE GASTOS POR GRUPO 31-03'!$B$7:$B$13</c:f>
              <c:strCache>
                <c:ptCount val="7"/>
                <c:pt idx="0">
                  <c:v>SERVICIOS PERSONALES</c:v>
                </c:pt>
                <c:pt idx="1">
                  <c:v>SERVICIOS NO PERSONALES</c:v>
                </c:pt>
                <c:pt idx="2">
                  <c:v>BIENES DE CONSUMO E INSUMOS</c:v>
                </c:pt>
                <c:pt idx="3">
                  <c:v>BIENES DE CAMBIO</c:v>
                </c:pt>
                <c:pt idx="4">
                  <c:v>INVERSIÓN FISICA</c:v>
                </c:pt>
                <c:pt idx="5">
                  <c:v>TRANSFERENCIAS</c:v>
                </c:pt>
                <c:pt idx="6">
                  <c:v>OTROS GASTOS</c:v>
                </c:pt>
              </c:strCache>
            </c:strRef>
          </c:cat>
          <c:val>
            <c:numRef>
              <c:f>'[3]EJEC. DE GASTOS POR GRUPO 31-03'!$F$7:$F$13</c:f>
              <c:numCache>
                <c:formatCode>General</c:formatCode>
                <c:ptCount val="7"/>
                <c:pt idx="0">
                  <c:v>0.22494384543628435</c:v>
                </c:pt>
                <c:pt idx="1">
                  <c:v>0.18066349685752753</c:v>
                </c:pt>
                <c:pt idx="2">
                  <c:v>1.1364101595887709E-2</c:v>
                </c:pt>
                <c:pt idx="3">
                  <c:v>0</c:v>
                </c:pt>
                <c:pt idx="4">
                  <c:v>2.773975950943141E-2</c:v>
                </c:pt>
                <c:pt idx="5">
                  <c:v>0.18176123289994806</c:v>
                </c:pt>
                <c:pt idx="6">
                  <c:v>0.36525122941176469</c:v>
                </c:pt>
              </c:numCache>
            </c:numRef>
          </c:val>
        </c:ser>
        <c:axId val="98842112"/>
        <c:axId val="98843648"/>
      </c:barChart>
      <c:catAx>
        <c:axId val="98842112"/>
        <c:scaling>
          <c:orientation val="minMax"/>
        </c:scaling>
        <c:axPos val="b"/>
        <c:majorTickMark val="none"/>
        <c:tickLblPos val="nextTo"/>
        <c:crossAx val="98843648"/>
        <c:crosses val="autoZero"/>
        <c:auto val="1"/>
        <c:lblAlgn val="ctr"/>
        <c:lblOffset val="100"/>
      </c:catAx>
      <c:valAx>
        <c:axId val="98843648"/>
        <c:scaling>
          <c:orientation val="minMax"/>
        </c:scaling>
        <c:axPos val="l"/>
        <c:majorGridlines/>
        <c:numFmt formatCode="General" sourceLinked="1"/>
        <c:majorTickMark val="none"/>
        <c:tickLblPos val="nextTo"/>
        <c:crossAx val="98842112"/>
        <c:crosses val="autoZero"/>
        <c:crossBetween val="between"/>
      </c:valAx>
      <c:dTable>
        <c:showHorzBorder val="1"/>
        <c:showVertBorder val="1"/>
        <c:showOutline val="1"/>
        <c:showKeys val="1"/>
        <c:txPr>
          <a:bodyPr/>
          <a:lstStyle/>
          <a:p>
            <a:pPr rtl="0">
              <a:defRPr sz="700"/>
            </a:pPr>
            <a:endParaRPr lang="es-PY"/>
          </a:p>
        </c:txPr>
      </c:dTable>
    </c:plotArea>
    <c:plotVisOnly val="1"/>
  </c:chart>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22412</xdr:colOff>
      <xdr:row>307</xdr:row>
      <xdr:rowOff>246531</xdr:rowOff>
    </xdr:from>
    <xdr:to>
      <xdr:col>5</xdr:col>
      <xdr:colOff>0</xdr:colOff>
      <xdr:row>308</xdr:row>
      <xdr:rowOff>739589</xdr:rowOff>
    </xdr:to>
    <xdr:pic>
      <xdr:nvPicPr>
        <xdr:cNvPr id="2" name="1 Imagen" descr="ejecuci__n presupuestaria.JPG"/>
        <xdr:cNvPicPr>
          <a:picLocks noChangeAspect="1"/>
        </xdr:cNvPicPr>
      </xdr:nvPicPr>
      <xdr:blipFill>
        <a:blip xmlns:r="http://schemas.openxmlformats.org/officeDocument/2006/relationships" r:embed="rId1" cstate="print"/>
        <a:stretch>
          <a:fillRect/>
        </a:stretch>
      </xdr:blipFill>
      <xdr:spPr>
        <a:xfrm>
          <a:off x="7351059" y="75348355"/>
          <a:ext cx="4101353" cy="1445558"/>
        </a:xfrm>
        <a:prstGeom prst="rect">
          <a:avLst/>
        </a:prstGeom>
      </xdr:spPr>
    </xdr:pic>
    <xdr:clientData/>
  </xdr:twoCellAnchor>
  <xdr:twoCellAnchor editAs="oneCell">
    <xdr:from>
      <xdr:col>3</xdr:col>
      <xdr:colOff>22411</xdr:colOff>
      <xdr:row>301</xdr:row>
      <xdr:rowOff>37941</xdr:rowOff>
    </xdr:from>
    <xdr:to>
      <xdr:col>4</xdr:col>
      <xdr:colOff>2566146</xdr:colOff>
      <xdr:row>303</xdr:row>
      <xdr:rowOff>152199</xdr:rowOff>
    </xdr:to>
    <xdr:pic>
      <xdr:nvPicPr>
        <xdr:cNvPr id="3" name="2 Imagen" descr="1.png"/>
        <xdr:cNvPicPr>
          <a:picLocks noChangeAspect="1"/>
        </xdr:cNvPicPr>
      </xdr:nvPicPr>
      <xdr:blipFill>
        <a:blip xmlns:r="http://schemas.openxmlformats.org/officeDocument/2006/relationships" r:embed="rId2" cstate="print"/>
        <a:stretch>
          <a:fillRect/>
        </a:stretch>
      </xdr:blipFill>
      <xdr:spPr>
        <a:xfrm>
          <a:off x="7351058" y="71139265"/>
          <a:ext cx="4090147" cy="1828758"/>
        </a:xfrm>
        <a:prstGeom prst="rect">
          <a:avLst/>
        </a:prstGeom>
      </xdr:spPr>
    </xdr:pic>
    <xdr:clientData/>
  </xdr:twoCellAnchor>
  <xdr:twoCellAnchor editAs="oneCell">
    <xdr:from>
      <xdr:col>3</xdr:col>
      <xdr:colOff>22413</xdr:colOff>
      <xdr:row>303</xdr:row>
      <xdr:rowOff>87092</xdr:rowOff>
    </xdr:from>
    <xdr:to>
      <xdr:col>4</xdr:col>
      <xdr:colOff>2574005</xdr:colOff>
      <xdr:row>307</xdr:row>
      <xdr:rowOff>268942</xdr:rowOff>
    </xdr:to>
    <xdr:pic>
      <xdr:nvPicPr>
        <xdr:cNvPr id="4" name="3 Imagen" descr="3.png"/>
        <xdr:cNvPicPr>
          <a:picLocks noChangeAspect="1"/>
        </xdr:cNvPicPr>
      </xdr:nvPicPr>
      <xdr:blipFill>
        <a:blip xmlns:r="http://schemas.openxmlformats.org/officeDocument/2006/relationships" r:embed="rId3" cstate="print"/>
        <a:stretch>
          <a:fillRect/>
        </a:stretch>
      </xdr:blipFill>
      <xdr:spPr>
        <a:xfrm>
          <a:off x="7351060" y="72902916"/>
          <a:ext cx="4098004" cy="2467850"/>
        </a:xfrm>
        <a:prstGeom prst="rect">
          <a:avLst/>
        </a:prstGeom>
      </xdr:spPr>
    </xdr:pic>
    <xdr:clientData/>
  </xdr:twoCellAnchor>
  <xdr:twoCellAnchor>
    <xdr:from>
      <xdr:col>0</xdr:col>
      <xdr:colOff>0</xdr:colOff>
      <xdr:row>154</xdr:row>
      <xdr:rowOff>22412</xdr:rowOff>
    </xdr:from>
    <xdr:to>
      <xdr:col>2</xdr:col>
      <xdr:colOff>1311088</xdr:colOff>
      <xdr:row>175</xdr:row>
      <xdr:rowOff>179294</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1322293</xdr:colOff>
      <xdr:row>154</xdr:row>
      <xdr:rowOff>11205</xdr:rowOff>
    </xdr:from>
    <xdr:to>
      <xdr:col>4</xdr:col>
      <xdr:colOff>1725705</xdr:colOff>
      <xdr:row>176</xdr:row>
      <xdr:rowOff>1</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1703293</xdr:colOff>
      <xdr:row>154</xdr:row>
      <xdr:rowOff>11206</xdr:rowOff>
    </xdr:from>
    <xdr:to>
      <xdr:col>7</xdr:col>
      <xdr:colOff>1176617</xdr:colOff>
      <xdr:row>176</xdr:row>
      <xdr:rowOff>0</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ZGAD~1\AppData\Local\Temp\Rar$DIa2964.49294\Ejecuci&#243;n%20de%20Gastos%20al%2031-01-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UZGAD~1\AppData\Local\Temp\Rar$DIa2964.49193\Ejecuci&#243;n%20de%20Gastos%20al%2028-02-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UZGAD~1\AppData\Local\Temp\Rar$DIa2964.573\Ejecuci&#243;n%20de%20Gastos%20al%2031-03-20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JEC. DE GASTOS POR GRUPO 31-01"/>
      <sheetName val="Ejec. Presup. T.P. 1 y 2 "/>
      <sheetName val="Hoja1"/>
    </sheetNames>
    <sheetDataSet>
      <sheetData sheetId="0">
        <row r="4">
          <cell r="C4" t="str">
            <v>PRESUPUESTO VIGENTE</v>
          </cell>
          <cell r="D4" t="str">
            <v>EJECUCIÓN PRESUPUESTARIA</v>
          </cell>
          <cell r="F4" t="str">
            <v>% EJECUCIÓN POR NIVELES</v>
          </cell>
        </row>
        <row r="7">
          <cell r="B7" t="str">
            <v>SERVICIOS PERSONALES</v>
          </cell>
          <cell r="C7">
            <v>187169451235</v>
          </cell>
          <cell r="D7">
            <v>10501987615</v>
          </cell>
          <cell r="F7">
            <v>5.6109517582622302E-2</v>
          </cell>
        </row>
        <row r="8">
          <cell r="B8" t="str">
            <v>SERVICIOS NO PERSONALES</v>
          </cell>
          <cell r="C8">
            <v>55694038462</v>
          </cell>
          <cell r="D8">
            <v>144661360</v>
          </cell>
          <cell r="F8">
            <v>2.5974298864806212E-3</v>
          </cell>
        </row>
        <row r="9">
          <cell r="B9" t="str">
            <v>BIENES DE CONSUMO E INSUMOS</v>
          </cell>
          <cell r="C9">
            <v>5494835306</v>
          </cell>
          <cell r="D9">
            <v>0</v>
          </cell>
          <cell r="F9">
            <v>0</v>
          </cell>
        </row>
        <row r="10">
          <cell r="B10" t="str">
            <v>BIENES DE CAMBIO</v>
          </cell>
          <cell r="C10">
            <v>2000000000</v>
          </cell>
          <cell r="D10">
            <v>0</v>
          </cell>
          <cell r="F10">
            <v>0</v>
          </cell>
        </row>
        <row r="11">
          <cell r="B11" t="str">
            <v>INVERSIÓN FISICA</v>
          </cell>
          <cell r="C11">
            <v>30828297854</v>
          </cell>
          <cell r="D11">
            <v>0</v>
          </cell>
          <cell r="F11">
            <v>0</v>
          </cell>
        </row>
        <row r="12">
          <cell r="B12" t="str">
            <v>TRANSFERENCIAS</v>
          </cell>
          <cell r="C12">
            <v>136793493119</v>
          </cell>
          <cell r="D12">
            <v>0</v>
          </cell>
          <cell r="F12">
            <v>0</v>
          </cell>
        </row>
        <row r="13">
          <cell r="B13" t="str">
            <v>OTROS GASTOS</v>
          </cell>
          <cell r="C13">
            <v>1700000000</v>
          </cell>
          <cell r="D13">
            <v>9310505</v>
          </cell>
          <cell r="F13">
            <v>5.4767676470588236E-3</v>
          </cell>
        </row>
      </sheetData>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EJEC. DE GASTOS POR GRUPO 28-02"/>
      <sheetName val="Ejec. Presup. T.P. 1 y 2 "/>
      <sheetName val="Hoja1"/>
    </sheetNames>
    <sheetDataSet>
      <sheetData sheetId="0">
        <row r="4">
          <cell r="C4" t="str">
            <v>PRESUPUESTO VIGENTE</v>
          </cell>
          <cell r="D4" t="str">
            <v>EJECUCIÓN PRESUPUESTARIA</v>
          </cell>
          <cell r="F4" t="str">
            <v>% EJECUCIÓN POR NIVELES</v>
          </cell>
        </row>
        <row r="7">
          <cell r="B7" t="str">
            <v>SERVICIOS PERSONALES</v>
          </cell>
          <cell r="C7">
            <v>187169451235</v>
          </cell>
          <cell r="D7">
            <v>24219071864</v>
          </cell>
          <cell r="F7">
            <v>0.12939649982513343</v>
          </cell>
        </row>
        <row r="8">
          <cell r="B8" t="str">
            <v>SERVICIOS NO PERSONALES</v>
          </cell>
          <cell r="C8">
            <v>55694038462</v>
          </cell>
          <cell r="D8">
            <v>354886820</v>
          </cell>
          <cell r="F8">
            <v>6.3720791273223793E-3</v>
          </cell>
        </row>
        <row r="9">
          <cell r="B9" t="str">
            <v>BIENES DE CONSUMO E INSUMOS</v>
          </cell>
          <cell r="C9">
            <v>5494835306</v>
          </cell>
          <cell r="D9">
            <v>0</v>
          </cell>
          <cell r="F9">
            <v>0</v>
          </cell>
        </row>
        <row r="10">
          <cell r="B10" t="str">
            <v>BIENES DE CAMBIO</v>
          </cell>
          <cell r="C10">
            <v>2000000000</v>
          </cell>
          <cell r="D10">
            <v>0</v>
          </cell>
          <cell r="F10">
            <v>0</v>
          </cell>
        </row>
        <row r="11">
          <cell r="B11" t="str">
            <v>INVERSIÓN FISICA</v>
          </cell>
          <cell r="C11">
            <v>30828297854</v>
          </cell>
          <cell r="D11">
            <v>0</v>
          </cell>
          <cell r="F11">
            <v>0</v>
          </cell>
        </row>
        <row r="12">
          <cell r="B12" t="str">
            <v>TRANSFERENCIAS</v>
          </cell>
          <cell r="C12">
            <v>136793493119</v>
          </cell>
          <cell r="D12">
            <v>12577930831</v>
          </cell>
          <cell r="F12">
            <v>9.1948312337182231E-2</v>
          </cell>
        </row>
        <row r="13">
          <cell r="B13" t="str">
            <v>OTROS GASTOS</v>
          </cell>
          <cell r="C13">
            <v>1700000000</v>
          </cell>
          <cell r="D13">
            <v>129879824</v>
          </cell>
          <cell r="F13">
            <v>7.639989647058823E-2</v>
          </cell>
        </row>
      </sheetData>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EJEC. DE GASTOS POR GRUPO 31-03"/>
    </sheetNames>
    <sheetDataSet>
      <sheetData sheetId="0">
        <row r="4">
          <cell r="C4" t="str">
            <v>PRESUPUESTO VIGENTE</v>
          </cell>
          <cell r="D4" t="str">
            <v>EJECUCIÓN PRESUPUESTARIA</v>
          </cell>
          <cell r="F4" t="str">
            <v>% EJECUCIÓN POR NIVELES</v>
          </cell>
        </row>
        <row r="7">
          <cell r="B7" t="str">
            <v>SERVICIOS PERSONALES</v>
          </cell>
          <cell r="C7">
            <v>187169451235</v>
          </cell>
          <cell r="D7">
            <v>42102616109</v>
          </cell>
          <cell r="F7">
            <v>0.22494384543628435</v>
          </cell>
        </row>
        <row r="8">
          <cell r="B8" t="str">
            <v>SERVICIOS NO PERSONALES</v>
          </cell>
          <cell r="C8">
            <v>51962826815</v>
          </cell>
          <cell r="D8">
            <v>9387785999</v>
          </cell>
          <cell r="F8">
            <v>0.18066349685752753</v>
          </cell>
        </row>
        <row r="9">
          <cell r="B9" t="str">
            <v>BIENES DE CONSUMO E INSUMOS</v>
          </cell>
          <cell r="C9">
            <v>5659392294</v>
          </cell>
          <cell r="D9">
            <v>64313909</v>
          </cell>
          <cell r="F9">
            <v>1.1364101595887709E-2</v>
          </cell>
        </row>
        <row r="10">
          <cell r="B10" t="str">
            <v>BIENES DE CAMBIO</v>
          </cell>
          <cell r="C10">
            <v>932395000</v>
          </cell>
          <cell r="D10">
            <v>0</v>
          </cell>
          <cell r="F10">
            <v>0</v>
          </cell>
        </row>
        <row r="11">
          <cell r="B11" t="str">
            <v>INVERSIÓN FISICA</v>
          </cell>
          <cell r="C11">
            <v>35462557513</v>
          </cell>
          <cell r="D11">
            <v>983722817</v>
          </cell>
          <cell r="F11">
            <v>2.773975950943141E-2</v>
          </cell>
        </row>
        <row r="12">
          <cell r="B12" t="str">
            <v>TRANSFERENCIAS</v>
          </cell>
          <cell r="C12">
            <v>136793493119</v>
          </cell>
          <cell r="D12">
            <v>24863753962</v>
          </cell>
          <cell r="F12">
            <v>0.18176123289994806</v>
          </cell>
        </row>
        <row r="13">
          <cell r="B13" t="str">
            <v>OTROS GASTOS</v>
          </cell>
          <cell r="C13">
            <v>1700000000</v>
          </cell>
          <cell r="D13">
            <v>620927090</v>
          </cell>
          <cell r="F13">
            <v>0.36525122941176469</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denuncias.gov.py/ssps/faces/public/denuncia/busquedaDenuncia.xhtml;jsessionid=AR9qoUD8vRc8DxYfD1R8EiCH6LVf78A49Ey3qxin.www" TargetMode="External"/><Relationship Id="rId18" Type="http://schemas.openxmlformats.org/officeDocument/2006/relationships/hyperlink" Target="https://www.aduana.gov.py/7449-1-Ley%20N%20%205282-14.html" TargetMode="External"/><Relationship Id="rId26" Type="http://schemas.openxmlformats.org/officeDocument/2006/relationships/hyperlink" Target="https://app.powerbi.com/view?r=eyJrIjoiMmJlYjg1YzgtMmQ3Mi00YzVkLWJkOTQtOTE3ZTZkNzVhYTAzIiwidCI6Ijk2ZDUwYjY5LTE5MGQtNDkxYy1hM2U1LWExYWRlYmMxYTg3NSJ9&amp;pageName=ReportSection267a9df01e64c25cadf6" TargetMode="External"/><Relationship Id="rId39" Type="http://schemas.openxmlformats.org/officeDocument/2006/relationships/hyperlink" Target="http://www.denuncias.gov.py/ssps/faces/public/denuncia/busquedaDenuncia.xhtml;jsessionid=AR9qoUD8vRc8DxYfD1R8EiCH6LVf78A49Ey3qxin.www" TargetMode="External"/><Relationship Id="rId21" Type="http://schemas.openxmlformats.org/officeDocument/2006/relationships/hyperlink" Target="https://www.aduana.gov.py/7449-1-Ley%20N%20%205282-14.html" TargetMode="External"/><Relationship Id="rId34" Type="http://schemas.openxmlformats.org/officeDocument/2006/relationships/hyperlink" Target="https://www.aduana.gov.py/7449-1-Ley%20N%20%205282-14.html" TargetMode="External"/><Relationship Id="rId42" Type="http://schemas.openxmlformats.org/officeDocument/2006/relationships/hyperlink" Target="http://www.denuncias.gov.py/ssps/faces/public/denuncia/busquedaDenuncia.xhtml;jsessionid=AR9qoUD8vRc8DxYfD1R8EiCH6LVf78A49Ey3qxin.www" TargetMode="External"/><Relationship Id="rId47" Type="http://schemas.openxmlformats.org/officeDocument/2006/relationships/hyperlink" Target="http://www.denuncias.gov.py/ssps/faces/public/denuncia/busquedaDenuncia.xhtml;jsessionid=AR9qoUD8vRc8DxYfD1R8EiCH6LVf78A49Ey3qxin.www" TargetMode="External"/><Relationship Id="rId50" Type="http://schemas.openxmlformats.org/officeDocument/2006/relationships/hyperlink" Target="http://www.denuncias.gov.py/ssps/faces/public/denuncia/busquedaDenuncia.xhtml;jsessionid=AR9qoUD8vRc8DxYfD1R8EiCH6LVf78A49Ey3qxin.www" TargetMode="External"/><Relationship Id="rId55" Type="http://schemas.openxmlformats.org/officeDocument/2006/relationships/hyperlink" Target="http://www.denuncias.gov.py/ssps/faces/public/denuncia/busquedaDenuncia.xhtml;jsessionid=AR9qoUD8vRc8DxYfD1R8EiCH6LVf78A49Ey3qxin.www" TargetMode="External"/><Relationship Id="rId63" Type="http://schemas.openxmlformats.org/officeDocument/2006/relationships/hyperlink" Target="http://www.denuncias.gov.py/ssps/faces/public/denuncia/busquedaDenuncia.xhtml;jsessionid=AR9qoUD8vRc8DxYfD1R8EiCH6LVf78A49Ey3qxin.www" TargetMode="External"/><Relationship Id="rId68" Type="http://schemas.openxmlformats.org/officeDocument/2006/relationships/hyperlink" Target="https://www.aduana.gov.py/7705-1-Rendici%C3%B3n%20de%20Cuentas%20al%20Ciudadano.html" TargetMode="External"/><Relationship Id="rId7" Type="http://schemas.openxmlformats.org/officeDocument/2006/relationships/hyperlink" Target="http://www.denuncias.gov.py/ssps/faces/public/denuncia/busquedaDenuncia.xhtml;jsessionid=AR9qoUD8vRc8DxYfD1R8EiCH6LVf78A49Ey3qxin.www" TargetMode="External"/><Relationship Id="rId71" Type="http://schemas.openxmlformats.org/officeDocument/2006/relationships/hyperlink" Target="https://www.aduana.gov.py/7869-8-La%20DNA%20entre%20las%20instituciones%20con%20mayor%20ejecuci%C3%B3n%20presupuestaria%20en%20el%202020.html" TargetMode="External"/><Relationship Id="rId2" Type="http://schemas.openxmlformats.org/officeDocument/2006/relationships/hyperlink" Target="https://www.aduana.gov.py/rcdna/2020-07-10.pdf" TargetMode="External"/><Relationship Id="rId16" Type="http://schemas.openxmlformats.org/officeDocument/2006/relationships/hyperlink" Target="https://www.aduana.gov.py/7449-1-Ley%20N%20%205282-14.html" TargetMode="External"/><Relationship Id="rId29" Type="http://schemas.openxmlformats.org/officeDocument/2006/relationships/hyperlink" Target="https://informacionpublica.paraguay.gov.py/portal/" TargetMode="External"/><Relationship Id="rId11" Type="http://schemas.openxmlformats.org/officeDocument/2006/relationships/hyperlink" Target="http://www.denuncias.gov.py/ssps/faces/public/denuncia/busquedaDenuncia.xhtml;jsessionid=AR9qoUD8vRc8DxYfD1R8EiCH6LVf78A49Ey3qxin.www" TargetMode="External"/><Relationship Id="rId24" Type="http://schemas.openxmlformats.org/officeDocument/2006/relationships/hyperlink" Target="https://www.aduana.gov.py/7449-1-Ley%20N%20%205282-14.html" TargetMode="External"/><Relationship Id="rId32" Type="http://schemas.openxmlformats.org/officeDocument/2006/relationships/hyperlink" Target="https://www.aduana.gov.py/dna/online/" TargetMode="External"/><Relationship Id="rId37" Type="http://schemas.openxmlformats.org/officeDocument/2006/relationships/hyperlink" Target="http://www.denuncias.gov.py/ssps/faces/public/denuncia/busquedaDenuncia.xhtml;jsessionid=AR9qoUD8vRc8DxYfD1R8EiCH6LVf78A49Ey3qxin.www" TargetMode="External"/><Relationship Id="rId40" Type="http://schemas.openxmlformats.org/officeDocument/2006/relationships/hyperlink" Target="http://www.denuncias.gov.py/ssps/faces/public/denuncia/busquedaDenuncia.xhtml;jsessionid=AR9qoUD8vRc8DxYfD1R8EiCH6LVf78A49Ey3qxin.www" TargetMode="External"/><Relationship Id="rId45" Type="http://schemas.openxmlformats.org/officeDocument/2006/relationships/hyperlink" Target="http://www.denuncias.gov.py/ssps/faces/public/denuncia/busquedaDenuncia.xhtml;jsessionid=AR9qoUD8vRc8DxYfD1R8EiCH6LVf78A49Ey3qxin.www" TargetMode="External"/><Relationship Id="rId53" Type="http://schemas.openxmlformats.org/officeDocument/2006/relationships/hyperlink" Target="http://www.denuncias.gov.py/ssps/faces/public/denuncia/busquedaDenuncia.xhtml;jsessionid=AR9qoUD8vRc8DxYfD1R8EiCH6LVf78A49Ey3qxin.www" TargetMode="External"/><Relationship Id="rId58" Type="http://schemas.openxmlformats.org/officeDocument/2006/relationships/hyperlink" Target="http://www.denuncias.gov.py/ssps/faces/public/denuncia/busquedaDenuncia.xhtml;jsessionid=AR9qoUD8vRc8DxYfD1R8EiCH6LVf78A49Ey3qxin.www" TargetMode="External"/><Relationship Id="rId66" Type="http://schemas.openxmlformats.org/officeDocument/2006/relationships/hyperlink" Target="https://www.aduana.gov.py/7874-8-Aduanas%20registr%C3%B3%20super%C3%A1vit%20de%2022,6%20por%20ciento%20en%20la%20recaudaci%C3%B3n%20de%20marzo%20de%202021.html" TargetMode="External"/><Relationship Id="rId5" Type="http://schemas.openxmlformats.org/officeDocument/2006/relationships/hyperlink" Target="http://www.denuncias.gov.py/ssps/faces/public/denuncia/busquedaDenuncia.xhtml;jsessionid=AR9qoUD8vRc8DxYfD1R8EiCH6LVf78A49Ey3qxin.www" TargetMode="External"/><Relationship Id="rId15" Type="http://schemas.openxmlformats.org/officeDocument/2006/relationships/hyperlink" Target="http://www.denuncias.gov.py/ssps/faces/public/denuncia/busquedaDenuncia.xhtml;jsessionid=AR9qoUD8vRc8DxYfD1R8EiCH6LVf78A49Ey3qxin.www" TargetMode="External"/><Relationship Id="rId23" Type="http://schemas.openxmlformats.org/officeDocument/2006/relationships/hyperlink" Target="https://www.aduana.gov.py/7449-1-Ley%20N%20%205282-14.html" TargetMode="External"/><Relationship Id="rId28" Type="http://schemas.openxmlformats.org/officeDocument/2006/relationships/hyperlink" Target="https://informacionpublica.paraguay.gov.py/portal/" TargetMode="External"/><Relationship Id="rId36" Type="http://schemas.openxmlformats.org/officeDocument/2006/relationships/hyperlink" Target="http://www.denuncias.gov.py/ssps/faces/public/denuncia/busquedaDenuncia.xhtml;jsessionid=AR9qoUD8vRc8DxYfD1R8EiCH6LVf78A49Ey3qxin.www" TargetMode="External"/><Relationship Id="rId49" Type="http://schemas.openxmlformats.org/officeDocument/2006/relationships/hyperlink" Target="http://www.denuncias.gov.py/ssps/faces/public/denuncia/busquedaDenuncia.xhtml;jsessionid=AR9qoUD8vRc8DxYfD1R8EiCH6LVf78A49Ey3qxin.www" TargetMode="External"/><Relationship Id="rId57" Type="http://schemas.openxmlformats.org/officeDocument/2006/relationships/hyperlink" Target="http://www.denuncias.gov.py/ssps/faces/public/denuncia/busquedaDenuncia.xhtml;jsessionid=AR9qoUD8vRc8DxYfD1R8EiCH6LVf78A49Ey3qxin.www" TargetMode="External"/><Relationship Id="rId61" Type="http://schemas.openxmlformats.org/officeDocument/2006/relationships/hyperlink" Target="http://www.denuncias.gov.py/ssps/faces/public/denuncia/busquedaDenuncia.xhtml;jsessionid=AR9qoUD8vRc8DxYfD1R8EiCH6LVf78A49Ey3qxin.www" TargetMode="External"/><Relationship Id="rId10" Type="http://schemas.openxmlformats.org/officeDocument/2006/relationships/hyperlink" Target="http://www.denuncias.gov.py/ssps/faces/public/denuncia/busquedaDenuncia.xhtml;jsessionid=AR9qoUD8vRc8DxYfD1R8EiCH6LVf78A49Ey3qxin.www" TargetMode="External"/><Relationship Id="rId19" Type="http://schemas.openxmlformats.org/officeDocument/2006/relationships/hyperlink" Target="https://www.aduana.gov.py/7449-1-Ley%20N%20%205282-14.html" TargetMode="External"/><Relationship Id="rId31" Type="http://schemas.openxmlformats.org/officeDocument/2006/relationships/hyperlink" Target="https://www.aduana.gov.py/" TargetMode="External"/><Relationship Id="rId44" Type="http://schemas.openxmlformats.org/officeDocument/2006/relationships/hyperlink" Target="http://www.denuncias.gov.py/ssps/faces/public/denuncia/busquedaDenuncia.xhtml;jsessionid=AR9qoUD8vRc8DxYfD1R8EiCH6LVf78A49Ey3qxin.www" TargetMode="External"/><Relationship Id="rId52" Type="http://schemas.openxmlformats.org/officeDocument/2006/relationships/hyperlink" Target="http://www.denuncias.gov.py/ssps/faces/public/denuncia/busquedaDenuncia.xhtml;jsessionid=AR9qoUD8vRc8DxYfD1R8EiCH6LVf78A49Ey3qxin.www" TargetMode="External"/><Relationship Id="rId60" Type="http://schemas.openxmlformats.org/officeDocument/2006/relationships/hyperlink" Target="http://www.denuncias.gov.py/ssps/faces/public/denuncia/busquedaDenuncia.xhtml;jsessionid=AR9qoUD8vRc8DxYfD1R8EiCH6LVf78A49Ey3qxin.www" TargetMode="External"/><Relationship Id="rId65" Type="http://schemas.openxmlformats.org/officeDocument/2006/relationships/hyperlink" Target="https://www.aduana.gov.py/7877-8-Gobierno%20autoriza%20a%20Aduanas%20%20la%20compra%20urgente%20de%2010%20esc%C3%A1neres.html" TargetMode="External"/><Relationship Id="rId73" Type="http://schemas.openxmlformats.org/officeDocument/2006/relationships/drawing" Target="../drawings/drawing1.xml"/><Relationship Id="rId4" Type="http://schemas.openxmlformats.org/officeDocument/2006/relationships/hyperlink" Target="http://www.denuncias.gov.py/ssps/faces/public/denuncia/busquedaDenuncia.xhtml;jsessionid=AR9qoUD8vRc8DxYfD1R8EiCH6LVf78A49Ey3qxin.www" TargetMode="External"/><Relationship Id="rId9" Type="http://schemas.openxmlformats.org/officeDocument/2006/relationships/hyperlink" Target="http://www.denuncias.gov.py/ssps/faces/public/denuncia/busquedaDenuncia.xhtml;jsessionid=AR9qoUD8vRc8DxYfD1R8EiCH6LVf78A49Ey3qxin.www" TargetMode="External"/><Relationship Id="rId14" Type="http://schemas.openxmlformats.org/officeDocument/2006/relationships/hyperlink" Target="http://www.denuncias.gov.py/ssps/faces/public/denuncia/busquedaDenuncia.xhtml;jsessionid=AR9qoUD8vRc8DxYfD1R8EiCH6LVf78A49Ey3qxin.www" TargetMode="External"/><Relationship Id="rId22" Type="http://schemas.openxmlformats.org/officeDocument/2006/relationships/hyperlink" Target="https://www.aduana.gov.py/7449-1-Ley%20N%20%205282-14.html" TargetMode="External"/><Relationship Id="rId27" Type="http://schemas.openxmlformats.org/officeDocument/2006/relationships/hyperlink" Target="https://informacionpublica.paraguay.gov.py/portal/" TargetMode="External"/><Relationship Id="rId30" Type="http://schemas.openxmlformats.org/officeDocument/2006/relationships/hyperlink" Target="https://www.aduana.gov.py/Formulario-Denuncias.html" TargetMode="External"/><Relationship Id="rId35" Type="http://schemas.openxmlformats.org/officeDocument/2006/relationships/hyperlink" Target="https://www.aduana.gov.py/7449-1-Ley%20N%20%205282-14.html" TargetMode="External"/><Relationship Id="rId43" Type="http://schemas.openxmlformats.org/officeDocument/2006/relationships/hyperlink" Target="http://www.denuncias.gov.py/ssps/faces/public/denuncia/busquedaDenuncia.xhtml;jsessionid=AR9qoUD8vRc8DxYfD1R8EiCH6LVf78A49Ey3qxin.www" TargetMode="External"/><Relationship Id="rId48" Type="http://schemas.openxmlformats.org/officeDocument/2006/relationships/hyperlink" Target="http://www.denuncias.gov.py/ssps/faces/public/denuncia/busquedaDenuncia.xhtml;jsessionid=AR9qoUD8vRc8DxYfD1R8EiCH6LVf78A49Ey3qxin.www" TargetMode="External"/><Relationship Id="rId56" Type="http://schemas.openxmlformats.org/officeDocument/2006/relationships/hyperlink" Target="http://www.denuncias.gov.py/ssps/faces/public/denuncia/busquedaDenuncia.xhtml;jsessionid=AR9qoUD8vRc8DxYfD1R8EiCH6LVf78A49Ey3qxin.www" TargetMode="External"/><Relationship Id="rId64" Type="http://schemas.openxmlformats.org/officeDocument/2006/relationships/hyperlink" Target="http://www.denuncias.gov.py/ssps/faces/public/denuncia/busquedaDenuncia.xhtml;jsessionid=AR9qoUD8vRc8DxYfD1R8EiCH6LVf78A49Ey3qxin.www" TargetMode="External"/><Relationship Id="rId69" Type="http://schemas.openxmlformats.org/officeDocument/2006/relationships/hyperlink" Target="https://www.aduana.gov.py/Resolucion%20DNA%20N%20179.21.pdf" TargetMode="External"/><Relationship Id="rId8" Type="http://schemas.openxmlformats.org/officeDocument/2006/relationships/hyperlink" Target="http://www.denuncias.gov.py/ssps/faces/public/denuncia/busquedaDenuncia.xhtml;jsessionid=AR9qoUD8vRc8DxYfD1R8EiCH6LVf78A49Ey3qxin.www" TargetMode="External"/><Relationship Id="rId51" Type="http://schemas.openxmlformats.org/officeDocument/2006/relationships/hyperlink" Target="http://www.denuncias.gov.py/ssps/faces/public/denuncia/busquedaDenuncia.xhtml;jsessionid=AR9qoUD8vRc8DxYfD1R8EiCH6LVf78A49Ey3qxin.www" TargetMode="External"/><Relationship Id="rId72" Type="http://schemas.openxmlformats.org/officeDocument/2006/relationships/printerSettings" Target="../printerSettings/printerSettings1.bin"/><Relationship Id="rId3" Type="http://schemas.openxmlformats.org/officeDocument/2006/relationships/hyperlink" Target="https://www.aduana.gov.py/rcdna/PROYECTO%20PLAN%20DE%20RENDICION%20DE%20CUENTAS%202020.pdf" TargetMode="External"/><Relationship Id="rId12" Type="http://schemas.openxmlformats.org/officeDocument/2006/relationships/hyperlink" Target="http://www.denuncias.gov.py/ssps/faces/public/denuncia/busquedaDenuncia.xhtml;jsessionid=AR9qoUD8vRc8DxYfD1R8EiCH6LVf78A49Ey3qxin.www" TargetMode="External"/><Relationship Id="rId17" Type="http://schemas.openxmlformats.org/officeDocument/2006/relationships/hyperlink" Target="https://www.aduana.gov.py/7449-1-Ley%20N%20%205282-14.html" TargetMode="External"/><Relationship Id="rId25" Type="http://schemas.openxmlformats.org/officeDocument/2006/relationships/hyperlink" Target="https://www.sfp.gov.py/sfp/archivos/documentos/Informe_Enero_2021_m7lpoeeh.pdf" TargetMode="External"/><Relationship Id="rId33" Type="http://schemas.openxmlformats.org/officeDocument/2006/relationships/hyperlink" Target="https://www.aduana.gov.py/7185-8-SIVECA%20-%20Sistema%20Integral%20de%20Verificaci%C3%B3n%20de%20Cargas%20.html" TargetMode="External"/><Relationship Id="rId38" Type="http://schemas.openxmlformats.org/officeDocument/2006/relationships/hyperlink" Target="http://www.denuncias.gov.py/ssps/faces/public/denuncia/busquedaDenuncia.xhtml;jsessionid=AR9qoUD8vRc8DxYfD1R8EiCH6LVf78A49Ey3qxin.www" TargetMode="External"/><Relationship Id="rId46" Type="http://schemas.openxmlformats.org/officeDocument/2006/relationships/hyperlink" Target="http://www.denuncias.gov.py/ssps/faces/public/denuncia/busquedaDenuncia.xhtml;jsessionid=AR9qoUD8vRc8DxYfD1R8EiCH6LVf78A49Ey3qxin.www" TargetMode="External"/><Relationship Id="rId59" Type="http://schemas.openxmlformats.org/officeDocument/2006/relationships/hyperlink" Target="http://www.denuncias.gov.py/ssps/faces/public/denuncia/busquedaDenuncia.xhtml;jsessionid=AR9qoUD8vRc8DxYfD1R8EiCH6LVf78A49Ey3qxin.www" TargetMode="External"/><Relationship Id="rId67" Type="http://schemas.openxmlformats.org/officeDocument/2006/relationships/hyperlink" Target="https://www.aduana.gov.py/7828-8-normativas-2010.html" TargetMode="External"/><Relationship Id="rId20" Type="http://schemas.openxmlformats.org/officeDocument/2006/relationships/hyperlink" Target="https://www.aduana.gov.py/7449-1-Ley%20N%20%205282-14.html" TargetMode="External"/><Relationship Id="rId41" Type="http://schemas.openxmlformats.org/officeDocument/2006/relationships/hyperlink" Target="http://www.denuncias.gov.py/ssps/faces/public/denuncia/busquedaDenuncia.xhtml;jsessionid=AR9qoUD8vRc8DxYfD1R8EiCH6LVf78A49Ey3qxin.www" TargetMode="External"/><Relationship Id="rId54" Type="http://schemas.openxmlformats.org/officeDocument/2006/relationships/hyperlink" Target="http://www.denuncias.gov.py/ssps/faces/public/denuncia/busquedaDenuncia.xhtml;jsessionid=AR9qoUD8vRc8DxYfD1R8EiCH6LVf78A49Ey3qxin.www" TargetMode="External"/><Relationship Id="rId62" Type="http://schemas.openxmlformats.org/officeDocument/2006/relationships/hyperlink" Target="http://www.denuncias.gov.py/ssps/faces/public/denuncia/busquedaDenuncia.xhtml;jsessionid=AR9qoUD8vRc8DxYfD1R8EiCH6LVf78A49Ey3qxin.www" TargetMode="External"/><Relationship Id="rId70" Type="http://schemas.openxmlformats.org/officeDocument/2006/relationships/hyperlink" Target="https://www.aduana.gov.py/7873-8-Aduanas%20don%C3%B3%208.580%20kilos%20de%20alimentos%20a%20varias%20Instituciones%20.html" TargetMode="External"/><Relationship Id="rId1" Type="http://schemas.openxmlformats.org/officeDocument/2006/relationships/hyperlink" Target="https://www.aduana.gov.py/rcdna/RESOLUCI%C3%93N%20DNA%20N%C2%B0%20110-2020-CRCC.pdf" TargetMode="External"/><Relationship Id="rId6" Type="http://schemas.openxmlformats.org/officeDocument/2006/relationships/hyperlink" Target="http://www.denuncias.gov.py/ssps/faces/public/denuncia/busquedaDenuncia.xhtml;jsessionid=AR9qoUD8vRc8DxYfD1R8EiCH6LVf78A49Ey3qxin.www" TargetMode="External"/></Relationships>
</file>

<file path=xl/worksheets/sheet1.xml><?xml version="1.0" encoding="utf-8"?>
<worksheet xmlns="http://schemas.openxmlformats.org/spreadsheetml/2006/main" xmlns:r="http://schemas.openxmlformats.org/officeDocument/2006/relationships">
  <dimension ref="A2:I310"/>
  <sheetViews>
    <sheetView tabSelected="1" zoomScale="85" zoomScaleNormal="85" workbookViewId="0">
      <selection activeCell="C285" sqref="C285:E285"/>
    </sheetView>
  </sheetViews>
  <sheetFormatPr baseColWidth="10" defaultColWidth="9.140625" defaultRowHeight="15"/>
  <cols>
    <col min="1" max="1" width="17.85546875" customWidth="1"/>
    <col min="2" max="2" width="40" customWidth="1"/>
    <col min="3" max="3" width="52.140625" customWidth="1"/>
    <col min="4" max="4" width="23.140625" customWidth="1"/>
    <col min="5" max="5" width="38.5703125" customWidth="1"/>
    <col min="6" max="6" width="26.140625" customWidth="1"/>
    <col min="7" max="7" width="24.28515625" customWidth="1"/>
    <col min="8" max="8" width="21.28515625" customWidth="1"/>
  </cols>
  <sheetData>
    <row r="2" spans="1:8" ht="18.75">
      <c r="A2" s="183" t="s">
        <v>0</v>
      </c>
      <c r="B2" s="183"/>
      <c r="C2" s="183"/>
      <c r="D2" s="183"/>
      <c r="E2" s="183"/>
      <c r="F2" s="183"/>
      <c r="G2" s="183"/>
      <c r="H2" s="183"/>
    </row>
    <row r="4" spans="1:8">
      <c r="A4" s="2" t="s">
        <v>1</v>
      </c>
    </row>
    <row r="5" spans="1:8">
      <c r="A5" s="1" t="s">
        <v>2</v>
      </c>
      <c r="C5" t="s">
        <v>106</v>
      </c>
    </row>
    <row r="6" spans="1:8">
      <c r="A6" s="1" t="s">
        <v>3</v>
      </c>
      <c r="C6" t="s">
        <v>105</v>
      </c>
    </row>
    <row r="7" spans="1:8">
      <c r="A7" s="3" t="s">
        <v>4</v>
      </c>
    </row>
    <row r="8" spans="1:8">
      <c r="A8" s="147" t="s">
        <v>107</v>
      </c>
      <c r="B8" s="147"/>
      <c r="C8" s="147"/>
      <c r="D8" s="147"/>
      <c r="E8" s="147"/>
      <c r="F8" s="147"/>
      <c r="G8" s="147"/>
      <c r="H8" s="147"/>
    </row>
    <row r="9" spans="1:8">
      <c r="A9" s="147"/>
      <c r="B9" s="147"/>
      <c r="C9" s="147"/>
      <c r="D9" s="147"/>
      <c r="E9" s="147"/>
      <c r="F9" s="147"/>
      <c r="G9" s="147"/>
      <c r="H9" s="147"/>
    </row>
    <row r="10" spans="1:8">
      <c r="A10" s="147"/>
      <c r="B10" s="147"/>
      <c r="C10" s="147"/>
      <c r="D10" s="147"/>
      <c r="E10" s="147"/>
      <c r="F10" s="147"/>
      <c r="G10" s="147"/>
      <c r="H10" s="147"/>
    </row>
    <row r="11" spans="1:8">
      <c r="A11" s="147"/>
      <c r="B11" s="147"/>
      <c r="C11" s="147"/>
      <c r="D11" s="147"/>
      <c r="E11" s="147"/>
      <c r="F11" s="147"/>
      <c r="G11" s="147"/>
      <c r="H11" s="147"/>
    </row>
    <row r="13" spans="1:8">
      <c r="A13" s="1" t="s">
        <v>5</v>
      </c>
    </row>
    <row r="14" spans="1:8">
      <c r="A14" s="148" t="s">
        <v>108</v>
      </c>
      <c r="B14" s="149"/>
      <c r="C14" s="149"/>
      <c r="D14" s="149"/>
      <c r="E14" s="149"/>
      <c r="F14" s="149"/>
      <c r="G14" s="149"/>
      <c r="H14" s="150"/>
    </row>
    <row r="15" spans="1:8">
      <c r="A15" s="151"/>
      <c r="B15" s="152"/>
      <c r="C15" s="152"/>
      <c r="D15" s="152"/>
      <c r="E15" s="152"/>
      <c r="F15" s="152"/>
      <c r="G15" s="152"/>
      <c r="H15" s="153"/>
    </row>
    <row r="16" spans="1:8">
      <c r="A16" s="151"/>
      <c r="B16" s="152"/>
      <c r="C16" s="152"/>
      <c r="D16" s="152"/>
      <c r="E16" s="152"/>
      <c r="F16" s="152"/>
      <c r="G16" s="152"/>
      <c r="H16" s="153"/>
    </row>
    <row r="17" spans="1:8">
      <c r="A17" s="151"/>
      <c r="B17" s="152"/>
      <c r="C17" s="152"/>
      <c r="D17" s="152"/>
      <c r="E17" s="152"/>
      <c r="F17" s="152"/>
      <c r="G17" s="152"/>
      <c r="H17" s="153"/>
    </row>
    <row r="18" spans="1:8">
      <c r="A18" s="154"/>
      <c r="B18" s="155"/>
      <c r="C18" s="155"/>
      <c r="D18" s="155"/>
      <c r="E18" s="155"/>
      <c r="F18" s="155"/>
      <c r="G18" s="155"/>
      <c r="H18" s="156"/>
    </row>
    <row r="20" spans="1:8" s="1" customFormat="1">
      <c r="A20" s="5" t="s">
        <v>6</v>
      </c>
    </row>
    <row r="21" spans="1:8" ht="41.25" customHeight="1" thickBot="1">
      <c r="B21" s="16" t="s">
        <v>109</v>
      </c>
    </row>
    <row r="22" spans="1:8" ht="15.75" thickBot="1">
      <c r="B22" s="73" t="s">
        <v>7</v>
      </c>
      <c r="C22" s="74" t="s">
        <v>8</v>
      </c>
      <c r="D22" s="74" t="s">
        <v>9</v>
      </c>
      <c r="E22" s="75" t="s">
        <v>10</v>
      </c>
    </row>
    <row r="23" spans="1:8">
      <c r="B23" s="76">
        <v>1</v>
      </c>
      <c r="C23" s="77" t="s">
        <v>110</v>
      </c>
      <c r="D23" s="77" t="s">
        <v>111</v>
      </c>
      <c r="E23" s="78" t="s">
        <v>112</v>
      </c>
    </row>
    <row r="24" spans="1:8">
      <c r="B24" s="79">
        <v>2</v>
      </c>
      <c r="C24" s="24" t="s">
        <v>113</v>
      </c>
      <c r="D24" s="24" t="s">
        <v>114</v>
      </c>
      <c r="E24" s="80" t="s">
        <v>115</v>
      </c>
    </row>
    <row r="25" spans="1:8" ht="30">
      <c r="B25" s="79">
        <v>3</v>
      </c>
      <c r="C25" s="24" t="s">
        <v>116</v>
      </c>
      <c r="D25" s="24" t="s">
        <v>117</v>
      </c>
      <c r="E25" s="80" t="s">
        <v>115</v>
      </c>
    </row>
    <row r="26" spans="1:8" ht="30">
      <c r="B26" s="79">
        <v>4</v>
      </c>
      <c r="C26" s="24" t="s">
        <v>118</v>
      </c>
      <c r="D26" s="24" t="s">
        <v>119</v>
      </c>
      <c r="E26" s="80" t="s">
        <v>115</v>
      </c>
    </row>
    <row r="27" spans="1:8">
      <c r="B27" s="79">
        <v>5</v>
      </c>
      <c r="C27" s="24" t="s">
        <v>120</v>
      </c>
      <c r="D27" s="24" t="s">
        <v>121</v>
      </c>
      <c r="E27" s="80" t="s">
        <v>115</v>
      </c>
    </row>
    <row r="28" spans="1:8">
      <c r="B28" s="79">
        <v>6</v>
      </c>
      <c r="C28" s="24" t="s">
        <v>122</v>
      </c>
      <c r="D28" s="24" t="s">
        <v>123</v>
      </c>
      <c r="E28" s="80" t="s">
        <v>112</v>
      </c>
    </row>
    <row r="29" spans="1:8">
      <c r="B29" s="79">
        <v>7</v>
      </c>
      <c r="C29" s="24" t="s">
        <v>124</v>
      </c>
      <c r="D29" s="24" t="s">
        <v>125</v>
      </c>
      <c r="E29" s="80" t="s">
        <v>115</v>
      </c>
    </row>
    <row r="30" spans="1:8" ht="15.75" thickBot="1">
      <c r="B30" s="81">
        <v>8</v>
      </c>
      <c r="C30" s="82" t="s">
        <v>126</v>
      </c>
      <c r="D30" s="83" t="s">
        <v>127</v>
      </c>
      <c r="E30" s="84" t="s">
        <v>128</v>
      </c>
    </row>
    <row r="34" spans="1:8">
      <c r="A34" s="5" t="s">
        <v>11</v>
      </c>
      <c r="B34" s="5"/>
      <c r="C34" s="5"/>
    </row>
    <row r="35" spans="1:8" ht="15.75" thickBot="1">
      <c r="A35" s="7" t="s">
        <v>12</v>
      </c>
      <c r="B35" s="7"/>
      <c r="C35" s="7"/>
    </row>
    <row r="36" spans="1:8" s="17" customFormat="1" ht="21" customHeight="1" thickBot="1">
      <c r="B36" s="18" t="s">
        <v>13</v>
      </c>
      <c r="C36" s="159" t="s">
        <v>129</v>
      </c>
      <c r="D36" s="159"/>
      <c r="E36" s="160"/>
      <c r="F36" s="19"/>
      <c r="G36" s="20"/>
      <c r="H36" s="20"/>
    </row>
    <row r="37" spans="1:8">
      <c r="A37" s="1"/>
      <c r="B37" s="1"/>
      <c r="C37" s="1"/>
    </row>
    <row r="38" spans="1:8">
      <c r="A38" s="157" t="s">
        <v>14</v>
      </c>
      <c r="B38" s="158"/>
      <c r="C38" s="158"/>
      <c r="D38" s="158"/>
      <c r="E38" s="158"/>
      <c r="F38" s="158"/>
    </row>
    <row r="39" spans="1:8">
      <c r="A39" s="158"/>
      <c r="B39" s="158"/>
      <c r="C39" s="158"/>
      <c r="D39" s="158"/>
      <c r="E39" s="158"/>
      <c r="F39" s="158"/>
    </row>
    <row r="40" spans="1:8">
      <c r="A40" s="158"/>
      <c r="B40" s="158"/>
      <c r="C40" s="158"/>
      <c r="D40" s="158"/>
      <c r="E40" s="158"/>
      <c r="F40" s="158"/>
    </row>
    <row r="41" spans="1:8" ht="15.75" thickBot="1"/>
    <row r="42" spans="1:8" s="17" customFormat="1" ht="27" customHeight="1">
      <c r="A42" s="21" t="s">
        <v>15</v>
      </c>
      <c r="B42" s="22" t="s">
        <v>16</v>
      </c>
      <c r="C42" s="22" t="s">
        <v>17</v>
      </c>
      <c r="D42" s="22" t="s">
        <v>18</v>
      </c>
      <c r="E42" s="161" t="s">
        <v>19</v>
      </c>
      <c r="F42" s="161"/>
      <c r="G42" s="161"/>
      <c r="H42" s="162"/>
    </row>
    <row r="43" spans="1:8" s="17" customFormat="1" ht="24.75" customHeight="1">
      <c r="A43" s="163" t="s">
        <v>130</v>
      </c>
      <c r="B43" s="164"/>
      <c r="C43" s="164"/>
      <c r="D43" s="164"/>
      <c r="E43" s="167" t="s">
        <v>131</v>
      </c>
      <c r="F43" s="167"/>
      <c r="G43" s="167"/>
      <c r="H43" s="168"/>
    </row>
    <row r="44" spans="1:8" s="17" customFormat="1" ht="24.75" customHeight="1">
      <c r="A44" s="163"/>
      <c r="B44" s="164"/>
      <c r="C44" s="164"/>
      <c r="D44" s="164"/>
      <c r="E44" s="167"/>
      <c r="F44" s="167"/>
      <c r="G44" s="167"/>
      <c r="H44" s="168"/>
    </row>
    <row r="45" spans="1:8" s="17" customFormat="1" ht="24.75" customHeight="1" thickBot="1">
      <c r="A45" s="165"/>
      <c r="B45" s="166"/>
      <c r="C45" s="166"/>
      <c r="D45" s="166"/>
      <c r="E45" s="169"/>
      <c r="F45" s="169"/>
      <c r="G45" s="169"/>
      <c r="H45" s="170"/>
    </row>
    <row r="47" spans="1:8">
      <c r="A47" s="5" t="s">
        <v>20</v>
      </c>
    </row>
    <row r="48" spans="1:8">
      <c r="A48" s="7" t="s">
        <v>21</v>
      </c>
    </row>
    <row r="49" spans="1:6">
      <c r="A49" s="30" t="s">
        <v>22</v>
      </c>
      <c r="B49" s="30" t="s">
        <v>23</v>
      </c>
      <c r="C49" s="31" t="s">
        <v>24</v>
      </c>
    </row>
    <row r="50" spans="1:6" ht="30" customHeight="1">
      <c r="A50" s="32" t="s">
        <v>25</v>
      </c>
      <c r="B50" s="33" t="s">
        <v>166</v>
      </c>
      <c r="C50" s="191" t="s">
        <v>167</v>
      </c>
      <c r="D50" s="191"/>
    </row>
    <row r="51" spans="1:6">
      <c r="A51" s="8" t="s">
        <v>26</v>
      </c>
      <c r="B51" s="8"/>
      <c r="C51" s="192"/>
      <c r="D51" s="192"/>
    </row>
    <row r="52" spans="1:6">
      <c r="A52" s="8" t="s">
        <v>27</v>
      </c>
      <c r="B52" s="8"/>
      <c r="C52" s="192"/>
      <c r="D52" s="192"/>
    </row>
    <row r="53" spans="1:6">
      <c r="A53" s="8" t="s">
        <v>28</v>
      </c>
      <c r="B53" s="8"/>
      <c r="C53" s="193"/>
      <c r="D53" s="194"/>
    </row>
    <row r="55" spans="1:6">
      <c r="A55" s="7" t="s">
        <v>29</v>
      </c>
    </row>
    <row r="56" spans="1:6">
      <c r="A56" s="30" t="s">
        <v>22</v>
      </c>
      <c r="B56" s="30" t="s">
        <v>23</v>
      </c>
      <c r="C56" s="31" t="s">
        <v>30</v>
      </c>
    </row>
    <row r="57" spans="1:6" ht="56.25" customHeight="1">
      <c r="A57" s="32" t="s">
        <v>25</v>
      </c>
      <c r="B57" s="33">
        <v>79</v>
      </c>
      <c r="C57" s="195" t="s">
        <v>168</v>
      </c>
      <c r="D57" s="191"/>
    </row>
    <row r="58" spans="1:6">
      <c r="A58" s="8" t="s">
        <v>26</v>
      </c>
      <c r="B58" s="8"/>
      <c r="C58" s="25"/>
    </row>
    <row r="59" spans="1:6">
      <c r="A59" s="8" t="s">
        <v>27</v>
      </c>
      <c r="B59" s="8"/>
      <c r="C59" s="8"/>
    </row>
    <row r="60" spans="1:6">
      <c r="A60" s="8" t="s">
        <v>28</v>
      </c>
      <c r="B60" s="8"/>
      <c r="C60" s="4"/>
    </row>
    <row r="62" spans="1:6">
      <c r="A62" s="9" t="s">
        <v>31</v>
      </c>
    </row>
    <row r="63" spans="1:6">
      <c r="A63" s="10"/>
    </row>
    <row r="64" spans="1:6">
      <c r="A64" s="34" t="s">
        <v>22</v>
      </c>
      <c r="B64" s="35" t="s">
        <v>32</v>
      </c>
      <c r="C64" s="35" t="s">
        <v>33</v>
      </c>
      <c r="D64" s="35" t="s">
        <v>34</v>
      </c>
      <c r="E64" s="35" t="s">
        <v>35</v>
      </c>
      <c r="F64" s="35" t="s">
        <v>173</v>
      </c>
    </row>
    <row r="65" spans="1:9" ht="30">
      <c r="A65" s="36" t="s">
        <v>25</v>
      </c>
      <c r="B65" s="37">
        <v>5</v>
      </c>
      <c r="C65" s="37">
        <v>6</v>
      </c>
      <c r="D65" s="37" t="s">
        <v>169</v>
      </c>
      <c r="E65" s="38" t="s">
        <v>170</v>
      </c>
      <c r="F65" s="39" t="s">
        <v>171</v>
      </c>
    </row>
    <row r="66" spans="1:9" ht="30">
      <c r="A66" s="36" t="s">
        <v>26</v>
      </c>
      <c r="B66" s="37">
        <v>6</v>
      </c>
      <c r="C66" s="37">
        <v>6</v>
      </c>
      <c r="D66" s="37" t="s">
        <v>169</v>
      </c>
      <c r="E66" s="38" t="s">
        <v>170</v>
      </c>
      <c r="F66" s="39" t="s">
        <v>169</v>
      </c>
    </row>
    <row r="67" spans="1:9" ht="30">
      <c r="A67" s="36" t="s">
        <v>27</v>
      </c>
      <c r="B67" s="37">
        <v>23</v>
      </c>
      <c r="C67" s="37">
        <v>22</v>
      </c>
      <c r="D67" s="37" t="s">
        <v>169</v>
      </c>
      <c r="E67" s="38" t="s">
        <v>170</v>
      </c>
      <c r="F67" s="39" t="s">
        <v>172</v>
      </c>
    </row>
    <row r="68" spans="1:9">
      <c r="A68" s="11" t="s">
        <v>28</v>
      </c>
      <c r="B68" s="6"/>
      <c r="C68" s="6"/>
      <c r="D68" s="6"/>
      <c r="E68" s="6"/>
    </row>
    <row r="69" spans="1:9">
      <c r="A69" s="11" t="s">
        <v>36</v>
      </c>
      <c r="B69" s="6"/>
      <c r="C69" s="6"/>
      <c r="D69" s="6"/>
      <c r="E69" s="6"/>
    </row>
    <row r="70" spans="1:9">
      <c r="A70" s="11" t="s">
        <v>37</v>
      </c>
      <c r="B70" s="6"/>
      <c r="C70" s="6"/>
      <c r="D70" s="6"/>
      <c r="E70" s="6"/>
    </row>
    <row r="72" spans="1:9">
      <c r="A72" s="7" t="s">
        <v>38</v>
      </c>
    </row>
    <row r="73" spans="1:9">
      <c r="A73" s="35" t="s">
        <v>39</v>
      </c>
      <c r="B73" s="35" t="s">
        <v>40</v>
      </c>
      <c r="C73" s="35" t="s">
        <v>41</v>
      </c>
      <c r="D73" s="35" t="s">
        <v>42</v>
      </c>
      <c r="E73" s="35" t="s">
        <v>43</v>
      </c>
      <c r="F73" s="35" t="s">
        <v>44</v>
      </c>
      <c r="G73" s="35" t="s">
        <v>45</v>
      </c>
      <c r="H73" s="35" t="s">
        <v>46</v>
      </c>
      <c r="I73" s="35" t="s">
        <v>210</v>
      </c>
    </row>
    <row r="74" spans="1:9" ht="63.75">
      <c r="A74" s="40">
        <v>1</v>
      </c>
      <c r="B74" s="41" t="s">
        <v>174</v>
      </c>
      <c r="C74" s="72" t="s">
        <v>185</v>
      </c>
      <c r="D74" s="40" t="s">
        <v>196</v>
      </c>
      <c r="E74" s="41" t="s">
        <v>197</v>
      </c>
      <c r="F74" s="41" t="s">
        <v>198</v>
      </c>
      <c r="G74" s="103" t="s">
        <v>295</v>
      </c>
      <c r="H74" s="41" t="s">
        <v>199</v>
      </c>
      <c r="I74" s="40" t="s">
        <v>200</v>
      </c>
    </row>
    <row r="75" spans="1:9" ht="76.5">
      <c r="A75" s="40">
        <v>2</v>
      </c>
      <c r="B75" s="41" t="s">
        <v>175</v>
      </c>
      <c r="C75" s="72" t="s">
        <v>186</v>
      </c>
      <c r="D75" s="40" t="s">
        <v>201</v>
      </c>
      <c r="E75" s="41" t="s">
        <v>197</v>
      </c>
      <c r="F75" s="41" t="s">
        <v>198</v>
      </c>
      <c r="G75" s="103" t="s">
        <v>294</v>
      </c>
      <c r="H75" s="41" t="s">
        <v>199</v>
      </c>
      <c r="I75" s="40" t="s">
        <v>200</v>
      </c>
    </row>
    <row r="76" spans="1:9" ht="140.25">
      <c r="A76" s="40">
        <v>3</v>
      </c>
      <c r="B76" s="41" t="s">
        <v>176</v>
      </c>
      <c r="C76" s="72" t="s">
        <v>187</v>
      </c>
      <c r="D76" s="40" t="s">
        <v>202</v>
      </c>
      <c r="E76" s="41" t="s">
        <v>197</v>
      </c>
      <c r="F76" s="41" t="s">
        <v>198</v>
      </c>
      <c r="G76" s="103" t="s">
        <v>285</v>
      </c>
      <c r="H76" s="41" t="s">
        <v>199</v>
      </c>
      <c r="I76" s="40" t="s">
        <v>200</v>
      </c>
    </row>
    <row r="77" spans="1:9" ht="63.75">
      <c r="A77" s="37">
        <v>4</v>
      </c>
      <c r="B77" s="41" t="s">
        <v>177</v>
      </c>
      <c r="C77" s="72" t="s">
        <v>188</v>
      </c>
      <c r="D77" s="40" t="s">
        <v>203</v>
      </c>
      <c r="E77" s="41" t="s">
        <v>204</v>
      </c>
      <c r="F77" s="41" t="s">
        <v>198</v>
      </c>
      <c r="G77" s="103" t="s">
        <v>286</v>
      </c>
      <c r="H77" s="41" t="s">
        <v>199</v>
      </c>
      <c r="I77" s="37" t="s">
        <v>200</v>
      </c>
    </row>
    <row r="78" spans="1:9" ht="89.25">
      <c r="A78" s="37">
        <v>5</v>
      </c>
      <c r="B78" s="41" t="s">
        <v>178</v>
      </c>
      <c r="C78" s="72" t="s">
        <v>189</v>
      </c>
      <c r="D78" s="40" t="s">
        <v>205</v>
      </c>
      <c r="E78" s="41" t="s">
        <v>197</v>
      </c>
      <c r="F78" s="41" t="s">
        <v>198</v>
      </c>
      <c r="G78" s="103" t="s">
        <v>287</v>
      </c>
      <c r="H78" s="41" t="s">
        <v>199</v>
      </c>
      <c r="I78" s="37" t="s">
        <v>200</v>
      </c>
    </row>
    <row r="79" spans="1:9" ht="102">
      <c r="A79" s="37">
        <v>6</v>
      </c>
      <c r="B79" s="41" t="s">
        <v>179</v>
      </c>
      <c r="C79" s="72" t="s">
        <v>190</v>
      </c>
      <c r="D79" s="40" t="s">
        <v>206</v>
      </c>
      <c r="E79" s="41" t="s">
        <v>204</v>
      </c>
      <c r="F79" s="41" t="s">
        <v>198</v>
      </c>
      <c r="G79" s="103" t="s">
        <v>288</v>
      </c>
      <c r="H79" s="41" t="s">
        <v>199</v>
      </c>
      <c r="I79" s="37" t="s">
        <v>200</v>
      </c>
    </row>
    <row r="80" spans="1:9" ht="102">
      <c r="A80" s="37">
        <v>7</v>
      </c>
      <c r="B80" s="41" t="s">
        <v>180</v>
      </c>
      <c r="C80" s="72" t="s">
        <v>191</v>
      </c>
      <c r="D80" s="40" t="s">
        <v>207</v>
      </c>
      <c r="E80" s="41" t="s">
        <v>204</v>
      </c>
      <c r="F80" s="41" t="s">
        <v>198</v>
      </c>
      <c r="G80" s="103" t="s">
        <v>289</v>
      </c>
      <c r="H80" s="41" t="s">
        <v>199</v>
      </c>
      <c r="I80" s="37" t="s">
        <v>200</v>
      </c>
    </row>
    <row r="81" spans="1:9" ht="63.75">
      <c r="A81" s="40">
        <v>8</v>
      </c>
      <c r="B81" s="41" t="s">
        <v>181</v>
      </c>
      <c r="C81" s="72" t="s">
        <v>192</v>
      </c>
      <c r="D81" s="40" t="s">
        <v>208</v>
      </c>
      <c r="E81" s="41" t="s">
        <v>197</v>
      </c>
      <c r="F81" s="41" t="s">
        <v>198</v>
      </c>
      <c r="G81" s="103" t="s">
        <v>290</v>
      </c>
      <c r="H81" s="41" t="s">
        <v>199</v>
      </c>
      <c r="I81" s="40" t="s">
        <v>209</v>
      </c>
    </row>
    <row r="82" spans="1:9" ht="63.75">
      <c r="A82" s="40">
        <v>9</v>
      </c>
      <c r="B82" s="41" t="s">
        <v>182</v>
      </c>
      <c r="C82" s="72" t="s">
        <v>193</v>
      </c>
      <c r="D82" s="40" t="s">
        <v>203</v>
      </c>
      <c r="E82" s="41" t="s">
        <v>197</v>
      </c>
      <c r="F82" s="41" t="s">
        <v>198</v>
      </c>
      <c r="G82" s="103" t="s">
        <v>291</v>
      </c>
      <c r="H82" s="41" t="s">
        <v>199</v>
      </c>
      <c r="I82" s="40" t="s">
        <v>209</v>
      </c>
    </row>
    <row r="83" spans="1:9" ht="63.75">
      <c r="A83" s="40">
        <v>10</v>
      </c>
      <c r="B83" s="41" t="s">
        <v>183</v>
      </c>
      <c r="C83" s="72" t="s">
        <v>194</v>
      </c>
      <c r="D83" s="40" t="s">
        <v>203</v>
      </c>
      <c r="E83" s="41" t="s">
        <v>197</v>
      </c>
      <c r="F83" s="41" t="s">
        <v>198</v>
      </c>
      <c r="G83" s="103" t="s">
        <v>292</v>
      </c>
      <c r="H83" s="41" t="s">
        <v>199</v>
      </c>
      <c r="I83" s="40" t="s">
        <v>209</v>
      </c>
    </row>
    <row r="84" spans="1:9" ht="63.75">
      <c r="A84" s="40">
        <v>11</v>
      </c>
      <c r="B84" s="41" t="s">
        <v>184</v>
      </c>
      <c r="C84" s="72" t="s">
        <v>195</v>
      </c>
      <c r="D84" s="40" t="s">
        <v>203</v>
      </c>
      <c r="E84" s="41" t="s">
        <v>197</v>
      </c>
      <c r="F84" s="41" t="s">
        <v>198</v>
      </c>
      <c r="G84" s="103" t="s">
        <v>293</v>
      </c>
      <c r="H84" s="41" t="s">
        <v>199</v>
      </c>
      <c r="I84" s="40" t="s">
        <v>209</v>
      </c>
    </row>
    <row r="85" spans="1:9">
      <c r="A85" s="45" t="s">
        <v>252</v>
      </c>
      <c r="B85" s="46"/>
      <c r="C85" s="46"/>
      <c r="D85" s="47"/>
      <c r="E85" s="47"/>
      <c r="F85" s="42"/>
      <c r="G85" s="42"/>
      <c r="H85" s="42"/>
    </row>
    <row r="86" spans="1:9">
      <c r="A86" s="48" t="s">
        <v>253</v>
      </c>
      <c r="B86" s="46"/>
      <c r="C86" s="46"/>
      <c r="D86" s="47"/>
      <c r="E86" s="47"/>
      <c r="F86" s="42"/>
      <c r="G86" s="42"/>
      <c r="H86" s="42"/>
    </row>
    <row r="87" spans="1:9">
      <c r="A87" s="48" t="s">
        <v>254</v>
      </c>
      <c r="B87" s="47"/>
      <c r="C87" s="47"/>
      <c r="D87" s="47"/>
      <c r="E87" s="47"/>
      <c r="F87" s="42"/>
      <c r="G87" s="42"/>
      <c r="H87" s="42"/>
    </row>
    <row r="88" spans="1:9">
      <c r="A88" s="48" t="s">
        <v>255</v>
      </c>
      <c r="B88" s="47"/>
      <c r="C88" s="47"/>
      <c r="D88" s="47"/>
      <c r="E88" s="47"/>
      <c r="F88" s="42"/>
      <c r="G88" s="42"/>
      <c r="H88" s="42"/>
    </row>
    <row r="89" spans="1:9">
      <c r="A89" s="48" t="s">
        <v>256</v>
      </c>
      <c r="B89" s="47"/>
      <c r="C89" s="47"/>
      <c r="D89" s="47"/>
      <c r="E89" s="47"/>
      <c r="F89" s="42"/>
      <c r="G89" s="42"/>
      <c r="H89" s="42"/>
    </row>
    <row r="90" spans="1:9">
      <c r="A90" s="48" t="s">
        <v>257</v>
      </c>
      <c r="B90" s="47"/>
      <c r="C90" s="47"/>
      <c r="D90" s="47"/>
      <c r="E90" s="47"/>
      <c r="F90" s="42"/>
      <c r="G90" s="42"/>
      <c r="H90" s="42"/>
    </row>
    <row r="91" spans="1:9">
      <c r="A91" s="48" t="s">
        <v>258</v>
      </c>
      <c r="B91" s="47"/>
      <c r="C91" s="47"/>
      <c r="D91" s="47"/>
      <c r="E91" s="47"/>
      <c r="F91" s="42"/>
      <c r="G91" s="42"/>
      <c r="H91" s="42"/>
    </row>
    <row r="92" spans="1:9">
      <c r="A92" s="44" t="s">
        <v>259</v>
      </c>
      <c r="B92" s="43"/>
      <c r="C92" s="43"/>
      <c r="D92" s="43"/>
      <c r="E92" s="43"/>
      <c r="F92" s="42"/>
      <c r="G92" s="42"/>
      <c r="H92" s="42"/>
    </row>
    <row r="93" spans="1:9">
      <c r="A93" s="49" t="s">
        <v>47</v>
      </c>
      <c r="B93" s="15"/>
      <c r="C93" s="15"/>
      <c r="D93" s="15"/>
      <c r="E93" s="15"/>
      <c r="F93" s="15"/>
    </row>
    <row r="94" spans="1:9">
      <c r="C94" s="184" t="s">
        <v>48</v>
      </c>
      <c r="D94" s="184"/>
      <c r="E94" s="184"/>
      <c r="F94" s="184"/>
    </row>
    <row r="95" spans="1:9">
      <c r="A95" s="35" t="s">
        <v>39</v>
      </c>
      <c r="B95" s="35" t="s">
        <v>40</v>
      </c>
      <c r="C95" s="35" t="s">
        <v>49</v>
      </c>
      <c r="D95" s="35" t="s">
        <v>50</v>
      </c>
      <c r="E95" s="35" t="s">
        <v>51</v>
      </c>
      <c r="F95" s="35" t="s">
        <v>52</v>
      </c>
    </row>
    <row r="96" spans="1:9">
      <c r="A96" s="50">
        <v>1</v>
      </c>
      <c r="B96" s="41" t="s">
        <v>211</v>
      </c>
      <c r="C96" s="196" t="s">
        <v>212</v>
      </c>
      <c r="D96" s="197"/>
      <c r="E96" s="197"/>
      <c r="F96" s="197"/>
    </row>
    <row r="97" spans="1:8">
      <c r="A97" s="50">
        <v>2</v>
      </c>
      <c r="B97" s="41" t="s">
        <v>213</v>
      </c>
      <c r="C97" s="196" t="s">
        <v>212</v>
      </c>
      <c r="D97" s="197"/>
      <c r="E97" s="197"/>
      <c r="F97" s="197"/>
    </row>
    <row r="98" spans="1:8">
      <c r="A98" s="6"/>
      <c r="B98" s="6"/>
      <c r="C98" s="6"/>
      <c r="D98" s="6"/>
      <c r="E98" s="6"/>
      <c r="F98" s="6"/>
    </row>
    <row r="99" spans="1:8">
      <c r="A99" s="6"/>
      <c r="B99" s="6"/>
      <c r="C99" s="6"/>
      <c r="D99" s="6"/>
      <c r="E99" s="6"/>
      <c r="F99" s="6"/>
    </row>
    <row r="100" spans="1:8">
      <c r="A100" s="6"/>
      <c r="B100" s="6"/>
      <c r="C100" s="6"/>
      <c r="D100" s="6"/>
      <c r="E100" s="6"/>
      <c r="F100" s="6"/>
    </row>
    <row r="102" spans="1:8">
      <c r="A102" s="7" t="s">
        <v>53</v>
      </c>
    </row>
    <row r="103" spans="1:8" ht="45">
      <c r="A103" s="6" t="s">
        <v>39</v>
      </c>
      <c r="B103" s="6" t="s">
        <v>40</v>
      </c>
      <c r="C103" s="6" t="s">
        <v>41</v>
      </c>
      <c r="D103" s="6" t="s">
        <v>42</v>
      </c>
      <c r="E103" s="6" t="s">
        <v>43</v>
      </c>
      <c r="F103" s="6" t="s">
        <v>45</v>
      </c>
      <c r="G103" s="6" t="s">
        <v>54</v>
      </c>
      <c r="H103" s="12" t="s">
        <v>55</v>
      </c>
    </row>
    <row r="104" spans="1:8">
      <c r="A104" s="6"/>
      <c r="B104" s="6"/>
      <c r="C104" s="6"/>
      <c r="D104" s="6"/>
      <c r="E104" s="6"/>
      <c r="F104" s="6"/>
      <c r="G104" s="6"/>
      <c r="H104" s="6"/>
    </row>
    <row r="105" spans="1:8">
      <c r="A105" s="6"/>
      <c r="B105" s="6"/>
      <c r="C105" s="6"/>
      <c r="D105" s="6"/>
      <c r="E105" s="6"/>
      <c r="F105" s="6"/>
      <c r="G105" s="6"/>
      <c r="H105" s="6"/>
    </row>
    <row r="107" spans="1:8">
      <c r="A107" s="7" t="s">
        <v>56</v>
      </c>
    </row>
    <row r="108" spans="1:8">
      <c r="A108" s="6" t="s">
        <v>57</v>
      </c>
      <c r="B108" s="6" t="s">
        <v>58</v>
      </c>
      <c r="C108" s="6" t="s">
        <v>59</v>
      </c>
      <c r="D108" s="6" t="s">
        <v>60</v>
      </c>
      <c r="E108" s="12" t="s">
        <v>61</v>
      </c>
      <c r="F108" s="101" t="s">
        <v>62</v>
      </c>
    </row>
    <row r="109" spans="1:8">
      <c r="A109" s="6"/>
      <c r="B109" s="6"/>
      <c r="C109" s="6"/>
      <c r="D109" s="6"/>
      <c r="E109" s="6"/>
      <c r="F109" s="199" t="s">
        <v>153</v>
      </c>
      <c r="G109" s="199"/>
      <c r="H109" s="199"/>
    </row>
    <row r="110" spans="1:8">
      <c r="A110" s="6"/>
      <c r="B110" s="6"/>
      <c r="C110" s="6"/>
      <c r="D110" s="6"/>
      <c r="E110" s="6"/>
      <c r="F110" s="199"/>
      <c r="G110" s="199"/>
      <c r="H110" s="199"/>
    </row>
    <row r="111" spans="1:8">
      <c r="A111" s="6"/>
      <c r="B111" s="6"/>
      <c r="C111" s="6"/>
      <c r="D111" s="6"/>
      <c r="E111" s="6"/>
      <c r="F111" s="199"/>
      <c r="G111" s="199"/>
      <c r="H111" s="199"/>
    </row>
    <row r="113" spans="1:8">
      <c r="A113" s="7" t="s">
        <v>63</v>
      </c>
    </row>
    <row r="114" spans="1:8" ht="30">
      <c r="A114" s="26" t="s">
        <v>64</v>
      </c>
      <c r="B114" s="26" t="s">
        <v>65</v>
      </c>
      <c r="C114" s="26" t="s">
        <v>40</v>
      </c>
      <c r="D114" s="26" t="s">
        <v>66</v>
      </c>
      <c r="E114" s="26" t="s">
        <v>67</v>
      </c>
      <c r="F114" s="26" t="s">
        <v>68</v>
      </c>
      <c r="G114" s="102" t="s">
        <v>69</v>
      </c>
    </row>
    <row r="115" spans="1:8">
      <c r="A115" s="50">
        <v>200</v>
      </c>
      <c r="B115" s="51">
        <v>210</v>
      </c>
      <c r="C115" s="50"/>
      <c r="D115" s="50"/>
      <c r="E115" s="50"/>
      <c r="F115" s="50"/>
      <c r="G115" s="200" t="s">
        <v>284</v>
      </c>
      <c r="H115" s="200"/>
    </row>
    <row r="116" spans="1:8">
      <c r="A116" s="50"/>
      <c r="B116" s="51">
        <v>220</v>
      </c>
      <c r="C116" s="50"/>
      <c r="D116" s="50"/>
      <c r="E116" s="50"/>
      <c r="F116" s="50"/>
      <c r="G116" s="200"/>
      <c r="H116" s="200"/>
    </row>
    <row r="117" spans="1:8">
      <c r="A117" s="104"/>
      <c r="B117" s="138" t="s">
        <v>329</v>
      </c>
      <c r="C117" s="104"/>
      <c r="D117" s="104"/>
      <c r="E117" s="104"/>
      <c r="F117" s="104"/>
      <c r="G117" s="104"/>
      <c r="H117" s="104"/>
    </row>
    <row r="118" spans="1:8" ht="18.75">
      <c r="A118" s="139" t="s">
        <v>311</v>
      </c>
      <c r="B118" s="140"/>
      <c r="C118" s="141"/>
      <c r="D118" s="141"/>
      <c r="E118" s="141"/>
      <c r="F118" s="141"/>
      <c r="G118" s="141"/>
      <c r="H118" s="141"/>
    </row>
    <row r="119" spans="1:8" ht="15.75">
      <c r="A119" s="136" t="s">
        <v>312</v>
      </c>
      <c r="B119" s="109"/>
      <c r="C119" s="110"/>
      <c r="D119" s="110"/>
      <c r="E119" s="110"/>
      <c r="F119" s="110"/>
      <c r="G119" s="110"/>
      <c r="H119" s="110"/>
    </row>
    <row r="120" spans="1:8" ht="25.5">
      <c r="A120" s="123" t="s">
        <v>313</v>
      </c>
      <c r="B120" s="124" t="s">
        <v>314</v>
      </c>
      <c r="C120" s="125" t="s">
        <v>315</v>
      </c>
      <c r="D120" s="125" t="s">
        <v>316</v>
      </c>
      <c r="E120" s="125" t="s">
        <v>317</v>
      </c>
      <c r="F120" s="125" t="s">
        <v>318</v>
      </c>
      <c r="G120" s="122"/>
      <c r="H120" s="122"/>
    </row>
    <row r="121" spans="1:8">
      <c r="A121" s="112"/>
      <c r="B121" s="112"/>
      <c r="C121" s="113"/>
      <c r="D121" s="114"/>
      <c r="E121" s="113"/>
      <c r="F121" s="113"/>
      <c r="G121" s="112"/>
      <c r="H121" s="112"/>
    </row>
    <row r="122" spans="1:8">
      <c r="A122" s="144" t="s">
        <v>319</v>
      </c>
      <c r="B122" s="144"/>
      <c r="C122" s="115">
        <f>+C123+C124+C125+C126+C127+C128+C129</f>
        <v>419680115976</v>
      </c>
      <c r="D122" s="115">
        <f>+D123+D124+D125+D126+D127+D128+D129</f>
        <v>10655959480</v>
      </c>
      <c r="E122" s="115">
        <f>+E123+E124+E125+E126+E127+E128+E129</f>
        <v>409024156496</v>
      </c>
      <c r="F122" s="116">
        <f>(C122-E122)/C122</f>
        <v>2.5390670356680363E-2</v>
      </c>
      <c r="G122" s="112"/>
      <c r="H122" s="112"/>
    </row>
    <row r="123" spans="1:8">
      <c r="A123" s="113">
        <v>100</v>
      </c>
      <c r="B123" s="117" t="s">
        <v>320</v>
      </c>
      <c r="C123" s="118">
        <v>187169451235</v>
      </c>
      <c r="D123" s="118">
        <v>10501987615</v>
      </c>
      <c r="E123" s="119">
        <f t="shared" ref="E123:E127" si="0">C123-D123</f>
        <v>176667463620</v>
      </c>
      <c r="F123" s="120">
        <f>D123/C123</f>
        <v>5.6109517582622302E-2</v>
      </c>
      <c r="G123" s="121">
        <f t="shared" ref="G123:G129" si="1">((C123-E123)/C123)</f>
        <v>5.6109517582622302E-2</v>
      </c>
      <c r="H123" s="110"/>
    </row>
    <row r="124" spans="1:8">
      <c r="A124" s="113">
        <v>200</v>
      </c>
      <c r="B124" s="117" t="s">
        <v>321</v>
      </c>
      <c r="C124" s="118">
        <v>55694038462</v>
      </c>
      <c r="D124" s="118">
        <v>144661360</v>
      </c>
      <c r="E124" s="119">
        <f t="shared" si="0"/>
        <v>55549377102</v>
      </c>
      <c r="F124" s="120">
        <f t="shared" ref="F124:F129" si="2">D124/C124</f>
        <v>2.5974298864806212E-3</v>
      </c>
      <c r="G124" s="121">
        <f t="shared" si="1"/>
        <v>2.5974298864806212E-3</v>
      </c>
      <c r="H124" s="110"/>
    </row>
    <row r="125" spans="1:8">
      <c r="A125" s="113">
        <v>300</v>
      </c>
      <c r="B125" s="117" t="s">
        <v>322</v>
      </c>
      <c r="C125" s="118">
        <v>5494835306</v>
      </c>
      <c r="D125" s="118">
        <v>0</v>
      </c>
      <c r="E125" s="119">
        <f t="shared" si="0"/>
        <v>5494835306</v>
      </c>
      <c r="F125" s="120">
        <f t="shared" si="2"/>
        <v>0</v>
      </c>
      <c r="G125" s="121">
        <f t="shared" si="1"/>
        <v>0</v>
      </c>
      <c r="H125" s="110"/>
    </row>
    <row r="126" spans="1:8">
      <c r="A126" s="113">
        <v>400</v>
      </c>
      <c r="B126" s="117" t="s">
        <v>323</v>
      </c>
      <c r="C126" s="118">
        <v>2000000000</v>
      </c>
      <c r="D126" s="118">
        <v>0</v>
      </c>
      <c r="E126" s="119">
        <f t="shared" si="0"/>
        <v>2000000000</v>
      </c>
      <c r="F126" s="120">
        <f t="shared" si="2"/>
        <v>0</v>
      </c>
      <c r="G126" s="121">
        <f t="shared" si="1"/>
        <v>0</v>
      </c>
      <c r="H126" s="110"/>
    </row>
    <row r="127" spans="1:8">
      <c r="A127" s="113">
        <v>500</v>
      </c>
      <c r="B127" s="117" t="s">
        <v>324</v>
      </c>
      <c r="C127" s="118">
        <v>30828297854</v>
      </c>
      <c r="D127" s="118">
        <v>0</v>
      </c>
      <c r="E127" s="119">
        <f t="shared" si="0"/>
        <v>30828297854</v>
      </c>
      <c r="F127" s="120">
        <f t="shared" si="2"/>
        <v>0</v>
      </c>
      <c r="G127" s="121">
        <f t="shared" si="1"/>
        <v>0</v>
      </c>
      <c r="H127" s="110"/>
    </row>
    <row r="128" spans="1:8">
      <c r="A128" s="113">
        <v>800</v>
      </c>
      <c r="B128" s="117" t="s">
        <v>325</v>
      </c>
      <c r="C128" s="118">
        <v>136793493119</v>
      </c>
      <c r="D128" s="118">
        <v>0</v>
      </c>
      <c r="E128" s="119">
        <f>C128-D129</f>
        <v>136784182614</v>
      </c>
      <c r="F128" s="120">
        <f t="shared" si="2"/>
        <v>0</v>
      </c>
      <c r="G128" s="121">
        <f t="shared" si="1"/>
        <v>6.8062484462624002E-5</v>
      </c>
      <c r="H128" s="110"/>
    </row>
    <row r="129" spans="1:8">
      <c r="A129" s="113">
        <v>900</v>
      </c>
      <c r="B129" s="117" t="s">
        <v>326</v>
      </c>
      <c r="C129" s="118">
        <v>1700000000</v>
      </c>
      <c r="D129" s="118">
        <v>9310505</v>
      </c>
      <c r="E129" s="119">
        <f>C129-D171</f>
        <v>1700000000</v>
      </c>
      <c r="F129" s="120">
        <f t="shared" si="2"/>
        <v>5.4767676470588236E-3</v>
      </c>
      <c r="G129" s="128">
        <f t="shared" si="1"/>
        <v>0</v>
      </c>
      <c r="H129" s="129"/>
    </row>
    <row r="130" spans="1:8" ht="15.75">
      <c r="A130" s="135" t="s">
        <v>327</v>
      </c>
      <c r="B130" s="126"/>
      <c r="C130" s="126"/>
      <c r="D130" s="126"/>
      <c r="E130" s="126"/>
      <c r="F130" s="127"/>
      <c r="G130" s="112"/>
      <c r="H130" s="112"/>
    </row>
    <row r="131" spans="1:8">
      <c r="A131" s="112"/>
      <c r="B131" s="112"/>
      <c r="C131" s="112"/>
      <c r="D131" s="112"/>
      <c r="E131" s="112"/>
      <c r="F131" s="112"/>
      <c r="G131" s="112"/>
      <c r="H131" s="112"/>
    </row>
    <row r="132" spans="1:8" ht="25.5">
      <c r="A132" s="131" t="s">
        <v>313</v>
      </c>
      <c r="B132" s="132" t="s">
        <v>314</v>
      </c>
      <c r="C132" s="133" t="s">
        <v>315</v>
      </c>
      <c r="D132" s="133" t="s">
        <v>316</v>
      </c>
      <c r="E132" s="133" t="s">
        <v>317</v>
      </c>
      <c r="F132" s="133" t="s">
        <v>318</v>
      </c>
      <c r="G132" s="134"/>
      <c r="H132" s="134"/>
    </row>
    <row r="133" spans="1:8">
      <c r="A133" s="112"/>
      <c r="B133" s="112"/>
      <c r="C133" s="113"/>
      <c r="D133" s="114"/>
      <c r="E133" s="113"/>
      <c r="F133" s="113"/>
      <c r="G133" s="112"/>
      <c r="H133" s="112"/>
    </row>
    <row r="134" spans="1:8">
      <c r="A134" s="144" t="s">
        <v>319</v>
      </c>
      <c r="B134" s="144"/>
      <c r="C134" s="115">
        <f>+C135+C136+C137+C138+C139+C140+C141</f>
        <v>419680115976</v>
      </c>
      <c r="D134" s="130">
        <f>+D135+D136+D137+D138+D139+D140+D141</f>
        <v>37281769339</v>
      </c>
      <c r="E134" s="115">
        <f>+E135+E136+E137+E138+E139+E140+E141</f>
        <v>382398346637</v>
      </c>
      <c r="F134" s="116">
        <f>(C134-E134)/C134</f>
        <v>8.8833775820658628E-2</v>
      </c>
      <c r="G134" s="112"/>
      <c r="H134" s="112"/>
    </row>
    <row r="135" spans="1:8">
      <c r="A135" s="113">
        <v>100</v>
      </c>
      <c r="B135" s="117" t="s">
        <v>320</v>
      </c>
      <c r="C135" s="118">
        <v>187169451235</v>
      </c>
      <c r="D135" s="118">
        <v>24219071864</v>
      </c>
      <c r="E135" s="119">
        <f t="shared" ref="E135:E141" si="3">C135-D135</f>
        <v>162950379371</v>
      </c>
      <c r="F135" s="120">
        <f>D135/C135</f>
        <v>0.12939649982513343</v>
      </c>
      <c r="G135" s="112"/>
      <c r="H135" s="121">
        <f t="shared" ref="H135:H141" si="4">((C135-E135)/C135)</f>
        <v>0.12939649982513343</v>
      </c>
    </row>
    <row r="136" spans="1:8">
      <c r="A136" s="113">
        <v>200</v>
      </c>
      <c r="B136" s="117" t="s">
        <v>321</v>
      </c>
      <c r="C136" s="118">
        <v>55694038462</v>
      </c>
      <c r="D136" s="118">
        <v>354886820</v>
      </c>
      <c r="E136" s="119">
        <f t="shared" si="3"/>
        <v>55339151642</v>
      </c>
      <c r="F136" s="120">
        <f t="shared" ref="F136:F141" si="5">D136/C136</f>
        <v>6.3720791273223793E-3</v>
      </c>
      <c r="G136" s="112"/>
      <c r="H136" s="121">
        <f t="shared" si="4"/>
        <v>6.3720791273223793E-3</v>
      </c>
    </row>
    <row r="137" spans="1:8">
      <c r="A137" s="113">
        <v>300</v>
      </c>
      <c r="B137" s="117" t="s">
        <v>322</v>
      </c>
      <c r="C137" s="118">
        <v>5494835306</v>
      </c>
      <c r="D137" s="118">
        <v>0</v>
      </c>
      <c r="E137" s="119">
        <f t="shared" si="3"/>
        <v>5494835306</v>
      </c>
      <c r="F137" s="120">
        <f t="shared" si="5"/>
        <v>0</v>
      </c>
      <c r="G137" s="112"/>
      <c r="H137" s="121">
        <f t="shared" si="4"/>
        <v>0</v>
      </c>
    </row>
    <row r="138" spans="1:8">
      <c r="A138" s="113">
        <v>400</v>
      </c>
      <c r="B138" s="117" t="s">
        <v>323</v>
      </c>
      <c r="C138" s="118">
        <v>2000000000</v>
      </c>
      <c r="D138" s="118">
        <v>0</v>
      </c>
      <c r="E138" s="119">
        <f t="shared" si="3"/>
        <v>2000000000</v>
      </c>
      <c r="F138" s="120">
        <f t="shared" si="5"/>
        <v>0</v>
      </c>
      <c r="G138" s="112"/>
      <c r="H138" s="121">
        <f t="shared" si="4"/>
        <v>0</v>
      </c>
    </row>
    <row r="139" spans="1:8">
      <c r="A139" s="113">
        <v>500</v>
      </c>
      <c r="B139" s="117" t="s">
        <v>324</v>
      </c>
      <c r="C139" s="118">
        <v>30828297854</v>
      </c>
      <c r="D139" s="118">
        <v>0</v>
      </c>
      <c r="E139" s="119">
        <f t="shared" si="3"/>
        <v>30828297854</v>
      </c>
      <c r="F139" s="120">
        <f>D139/C139</f>
        <v>0</v>
      </c>
      <c r="G139" s="112"/>
      <c r="H139" s="121">
        <f t="shared" si="4"/>
        <v>0</v>
      </c>
    </row>
    <row r="140" spans="1:8">
      <c r="A140" s="113">
        <v>800</v>
      </c>
      <c r="B140" s="117" t="s">
        <v>325</v>
      </c>
      <c r="C140" s="118">
        <v>136793493119</v>
      </c>
      <c r="D140" s="118">
        <v>12577930831</v>
      </c>
      <c r="E140" s="119">
        <f t="shared" si="3"/>
        <v>124215562288</v>
      </c>
      <c r="F140" s="120">
        <f t="shared" si="5"/>
        <v>9.1948312337182231E-2</v>
      </c>
      <c r="G140" s="112"/>
      <c r="H140" s="121">
        <f t="shared" si="4"/>
        <v>9.1948312337182231E-2</v>
      </c>
    </row>
    <row r="141" spans="1:8">
      <c r="A141" s="113">
        <v>900</v>
      </c>
      <c r="B141" s="117" t="s">
        <v>326</v>
      </c>
      <c r="C141" s="118">
        <v>1700000000</v>
      </c>
      <c r="D141" s="118">
        <v>129879824</v>
      </c>
      <c r="E141" s="119">
        <f t="shared" si="3"/>
        <v>1570120176</v>
      </c>
      <c r="F141" s="120">
        <f t="shared" si="5"/>
        <v>7.639989647058823E-2</v>
      </c>
      <c r="G141" s="112"/>
      <c r="H141" s="121">
        <f t="shared" si="4"/>
        <v>7.639989647058823E-2</v>
      </c>
    </row>
    <row r="142" spans="1:8" ht="15.75">
      <c r="A142" s="135" t="s">
        <v>328</v>
      </c>
      <c r="B142" s="135"/>
      <c r="C142" s="135"/>
      <c r="D142" s="135"/>
      <c r="E142" s="135"/>
      <c r="F142" s="135"/>
      <c r="G142" s="137"/>
      <c r="H142" s="137"/>
    </row>
    <row r="143" spans="1:8">
      <c r="A143" s="112"/>
      <c r="B143" s="112"/>
      <c r="C143" s="112"/>
      <c r="D143" s="112"/>
      <c r="E143" s="112"/>
      <c r="F143" s="112"/>
      <c r="G143" s="112"/>
      <c r="H143" s="112"/>
    </row>
    <row r="144" spans="1:8" ht="25.5">
      <c r="A144" s="131" t="s">
        <v>313</v>
      </c>
      <c r="B144" s="132" t="s">
        <v>314</v>
      </c>
      <c r="C144" s="133" t="s">
        <v>315</v>
      </c>
      <c r="D144" s="133" t="s">
        <v>316</v>
      </c>
      <c r="E144" s="133" t="s">
        <v>317</v>
      </c>
      <c r="F144" s="133" t="s">
        <v>318</v>
      </c>
      <c r="G144" s="134"/>
      <c r="H144" s="134"/>
    </row>
    <row r="145" spans="1:8">
      <c r="A145" s="112"/>
      <c r="B145" s="112"/>
      <c r="C145" s="113"/>
      <c r="D145" s="114"/>
      <c r="E145" s="113"/>
      <c r="F145" s="113"/>
      <c r="G145" s="112"/>
      <c r="H145" s="112"/>
    </row>
    <row r="146" spans="1:8">
      <c r="A146" s="144" t="s">
        <v>319</v>
      </c>
      <c r="B146" s="144"/>
      <c r="C146" s="115">
        <f>+C147+C148+C149+C150+C151+C152+C153</f>
        <v>419680115976</v>
      </c>
      <c r="D146" s="130">
        <f>+D147+D148+D149+D150+D151+D152+D153</f>
        <v>78023119886</v>
      </c>
      <c r="E146" s="115">
        <f>+E147+E148+E149+E150+E151+E152+E153</f>
        <v>341656996090</v>
      </c>
      <c r="F146" s="116">
        <f>(C146-E146)/C146</f>
        <v>0.18591092814714591</v>
      </c>
      <c r="G146" s="112"/>
      <c r="H146" s="112"/>
    </row>
    <row r="147" spans="1:8">
      <c r="A147" s="113">
        <v>100</v>
      </c>
      <c r="B147" s="117" t="s">
        <v>320</v>
      </c>
      <c r="C147" s="118">
        <v>187169451235</v>
      </c>
      <c r="D147" s="118">
        <v>42102616109</v>
      </c>
      <c r="E147" s="119">
        <f t="shared" ref="E147:E153" si="6">C147-D147</f>
        <v>145066835126</v>
      </c>
      <c r="F147" s="120">
        <f>D147/C147</f>
        <v>0.22494384543628435</v>
      </c>
      <c r="G147" s="112"/>
      <c r="H147" s="121">
        <f t="shared" ref="H147:H153" si="7">((C147-E147)/C147)</f>
        <v>0.22494384543628435</v>
      </c>
    </row>
    <row r="148" spans="1:8">
      <c r="A148" s="113">
        <v>200</v>
      </c>
      <c r="B148" s="117" t="s">
        <v>321</v>
      </c>
      <c r="C148" s="118">
        <v>51962826815</v>
      </c>
      <c r="D148" s="118">
        <v>9387785999</v>
      </c>
      <c r="E148" s="119">
        <f t="shared" si="6"/>
        <v>42575040816</v>
      </c>
      <c r="F148" s="120">
        <f t="shared" ref="F148:F153" si="8">D148/C148</f>
        <v>0.18066349685752753</v>
      </c>
      <c r="G148" s="112"/>
      <c r="H148" s="121">
        <f t="shared" si="7"/>
        <v>0.18066349685752753</v>
      </c>
    </row>
    <row r="149" spans="1:8">
      <c r="A149" s="113">
        <v>300</v>
      </c>
      <c r="B149" s="117" t="s">
        <v>322</v>
      </c>
      <c r="C149" s="118">
        <v>5659392294</v>
      </c>
      <c r="D149" s="118">
        <v>64313909</v>
      </c>
      <c r="E149" s="119">
        <f t="shared" si="6"/>
        <v>5595078385</v>
      </c>
      <c r="F149" s="120">
        <f t="shared" si="8"/>
        <v>1.1364101595887709E-2</v>
      </c>
      <c r="G149" s="112"/>
      <c r="H149" s="121">
        <f t="shared" si="7"/>
        <v>1.1364101595887709E-2</v>
      </c>
    </row>
    <row r="150" spans="1:8">
      <c r="A150" s="113">
        <v>400</v>
      </c>
      <c r="B150" s="117" t="s">
        <v>323</v>
      </c>
      <c r="C150" s="118">
        <v>932395000</v>
      </c>
      <c r="D150" s="118">
        <v>0</v>
      </c>
      <c r="E150" s="119">
        <f t="shared" si="6"/>
        <v>932395000</v>
      </c>
      <c r="F150" s="120">
        <f t="shared" si="8"/>
        <v>0</v>
      </c>
      <c r="G150" s="112"/>
      <c r="H150" s="121">
        <f t="shared" si="7"/>
        <v>0</v>
      </c>
    </row>
    <row r="151" spans="1:8">
      <c r="A151" s="113">
        <v>500</v>
      </c>
      <c r="B151" s="117" t="s">
        <v>324</v>
      </c>
      <c r="C151" s="118">
        <v>35462557513</v>
      </c>
      <c r="D151" s="118">
        <v>983722817</v>
      </c>
      <c r="E151" s="119">
        <f t="shared" si="6"/>
        <v>34478834696</v>
      </c>
      <c r="F151" s="120">
        <f>D151/C151</f>
        <v>2.773975950943141E-2</v>
      </c>
      <c r="G151" s="112"/>
      <c r="H151" s="121">
        <f t="shared" si="7"/>
        <v>2.773975950943141E-2</v>
      </c>
    </row>
    <row r="152" spans="1:8">
      <c r="A152" s="113">
        <v>800</v>
      </c>
      <c r="B152" s="117" t="s">
        <v>325</v>
      </c>
      <c r="C152" s="118">
        <v>136793493119</v>
      </c>
      <c r="D152" s="118">
        <v>24863753962</v>
      </c>
      <c r="E152" s="119">
        <f t="shared" si="6"/>
        <v>111929739157</v>
      </c>
      <c r="F152" s="120">
        <f t="shared" si="8"/>
        <v>0.18176123289994806</v>
      </c>
      <c r="G152" s="112"/>
      <c r="H152" s="121">
        <f t="shared" si="7"/>
        <v>0.18176123289994806</v>
      </c>
    </row>
    <row r="153" spans="1:8">
      <c r="A153" s="113">
        <v>900</v>
      </c>
      <c r="B153" s="117" t="s">
        <v>326</v>
      </c>
      <c r="C153" s="118">
        <v>1700000000</v>
      </c>
      <c r="D153" s="118">
        <v>620927090</v>
      </c>
      <c r="E153" s="119">
        <f t="shared" si="6"/>
        <v>1079072910</v>
      </c>
      <c r="F153" s="120">
        <f t="shared" si="8"/>
        <v>0.36525122941176469</v>
      </c>
      <c r="G153" s="112"/>
      <c r="H153" s="121">
        <f t="shared" si="7"/>
        <v>0.36525122941176469</v>
      </c>
    </row>
    <row r="154" spans="1:8">
      <c r="A154" s="113"/>
      <c r="B154" s="117"/>
      <c r="C154" s="118"/>
      <c r="D154" s="118"/>
      <c r="E154" s="119"/>
      <c r="F154" s="120"/>
      <c r="G154" s="121"/>
      <c r="H154" s="110"/>
    </row>
    <row r="155" spans="1:8">
      <c r="A155" s="113"/>
      <c r="B155" s="117"/>
      <c r="C155" s="118"/>
      <c r="D155" s="118"/>
      <c r="E155" s="119"/>
      <c r="F155" s="120"/>
      <c r="G155" s="121"/>
      <c r="H155" s="110"/>
    </row>
    <row r="156" spans="1:8">
      <c r="A156" s="113"/>
      <c r="B156" s="117"/>
      <c r="C156" s="118"/>
      <c r="D156" s="118"/>
      <c r="E156" s="119"/>
      <c r="F156" s="120"/>
      <c r="G156" s="121"/>
      <c r="H156" s="110"/>
    </row>
    <row r="157" spans="1:8">
      <c r="A157" s="113"/>
      <c r="B157" s="117"/>
      <c r="C157" s="118"/>
      <c r="D157" s="118"/>
      <c r="E157" s="119"/>
      <c r="F157" s="120"/>
      <c r="G157" s="121"/>
      <c r="H157" s="110"/>
    </row>
    <row r="158" spans="1:8">
      <c r="A158" s="113"/>
      <c r="B158" s="117"/>
      <c r="C158" s="118"/>
      <c r="D158" s="118"/>
      <c r="E158" s="119"/>
      <c r="F158" s="120"/>
      <c r="G158" s="121"/>
      <c r="H158" s="110"/>
    </row>
    <row r="159" spans="1:8">
      <c r="A159" s="113"/>
      <c r="B159" s="117"/>
      <c r="C159" s="118"/>
      <c r="D159" s="118"/>
      <c r="E159" s="119"/>
      <c r="F159" s="120"/>
      <c r="G159" s="121"/>
      <c r="H159" s="110"/>
    </row>
    <row r="160" spans="1:8">
      <c r="A160" s="113"/>
      <c r="B160" s="117"/>
      <c r="C160" s="118"/>
      <c r="D160" s="118"/>
      <c r="E160" s="119"/>
      <c r="F160" s="120"/>
      <c r="G160" s="121"/>
      <c r="H160" s="110"/>
    </row>
    <row r="161" spans="1:8">
      <c r="A161" s="113"/>
      <c r="B161" s="117"/>
      <c r="C161" s="118"/>
      <c r="D161" s="118"/>
      <c r="E161" s="119"/>
      <c r="F161" s="120"/>
      <c r="G161" s="121"/>
      <c r="H161" s="110"/>
    </row>
    <row r="162" spans="1:8">
      <c r="A162" s="113"/>
      <c r="B162" s="117"/>
      <c r="C162" s="118"/>
      <c r="D162" s="118"/>
      <c r="E162" s="119"/>
      <c r="F162" s="120"/>
      <c r="G162" s="121"/>
      <c r="H162" s="110"/>
    </row>
    <row r="163" spans="1:8">
      <c r="A163" s="113"/>
      <c r="B163" s="117"/>
      <c r="C163" s="118"/>
      <c r="D163" s="118"/>
      <c r="E163" s="119"/>
      <c r="F163" s="120"/>
      <c r="G163" s="121"/>
      <c r="H163" s="110"/>
    </row>
    <row r="164" spans="1:8">
      <c r="A164" s="113"/>
      <c r="B164" s="117"/>
      <c r="C164" s="118"/>
      <c r="D164" s="118"/>
      <c r="E164" s="119"/>
      <c r="F164" s="120"/>
      <c r="G164" s="121"/>
      <c r="H164" s="110"/>
    </row>
    <row r="165" spans="1:8">
      <c r="A165" s="113"/>
      <c r="B165" s="117"/>
      <c r="C165" s="118"/>
      <c r="D165" s="118"/>
      <c r="E165" s="119"/>
      <c r="F165" s="120"/>
      <c r="G165" s="121"/>
      <c r="H165" s="110"/>
    </row>
    <row r="166" spans="1:8">
      <c r="A166" s="113"/>
      <c r="B166" s="117"/>
      <c r="C166" s="118"/>
      <c r="D166" s="118"/>
      <c r="E166" s="119"/>
      <c r="F166" s="120"/>
      <c r="G166" s="121"/>
      <c r="H166" s="110"/>
    </row>
    <row r="167" spans="1:8">
      <c r="A167" s="113"/>
      <c r="B167" s="117"/>
      <c r="C167" s="118"/>
      <c r="D167" s="118"/>
      <c r="E167" s="119"/>
      <c r="F167" s="120"/>
      <c r="G167" s="121"/>
      <c r="H167" s="110"/>
    </row>
    <row r="168" spans="1:8">
      <c r="A168" s="113"/>
      <c r="B168" s="117"/>
      <c r="C168" s="118"/>
      <c r="D168" s="118"/>
      <c r="E168" s="119"/>
      <c r="F168" s="120"/>
      <c r="G168" s="121"/>
      <c r="H168" s="110"/>
    </row>
    <row r="169" spans="1:8">
      <c r="A169" s="113"/>
      <c r="B169" s="117"/>
      <c r="C169" s="118"/>
      <c r="D169" s="118"/>
      <c r="E169" s="119"/>
      <c r="F169" s="120"/>
      <c r="G169" s="121"/>
      <c r="H169" s="110"/>
    </row>
    <row r="170" spans="1:8">
      <c r="A170" s="113"/>
      <c r="B170" s="117"/>
      <c r="C170" s="118"/>
      <c r="D170" s="118"/>
      <c r="E170" s="119"/>
      <c r="F170" s="120"/>
      <c r="G170" s="121"/>
      <c r="H170" s="110"/>
    </row>
    <row r="171" spans="1:8">
      <c r="A171" s="110"/>
      <c r="B171" s="111"/>
      <c r="C171" s="110"/>
      <c r="D171" s="110"/>
      <c r="E171" s="110"/>
      <c r="F171" s="110"/>
      <c r="G171" s="110"/>
      <c r="H171" s="110"/>
    </row>
    <row r="172" spans="1:8">
      <c r="A172" s="110"/>
      <c r="B172" s="111"/>
      <c r="C172" s="110"/>
      <c r="D172" s="110"/>
      <c r="E172" s="110"/>
      <c r="F172" s="110"/>
      <c r="G172" s="110"/>
      <c r="H172" s="110"/>
    </row>
    <row r="173" spans="1:8">
      <c r="A173" s="110"/>
      <c r="B173" s="111"/>
      <c r="C173" s="110"/>
      <c r="D173" s="110"/>
      <c r="E173" s="110"/>
      <c r="F173" s="110"/>
      <c r="G173" s="110"/>
      <c r="H173" s="110"/>
    </row>
    <row r="174" spans="1:8">
      <c r="A174" s="110"/>
      <c r="B174" s="111"/>
      <c r="C174" s="110"/>
      <c r="D174" s="110"/>
      <c r="E174" s="110"/>
      <c r="F174" s="110"/>
      <c r="G174" s="110"/>
      <c r="H174" s="110"/>
    </row>
    <row r="175" spans="1:8">
      <c r="A175" s="110"/>
      <c r="B175" s="110"/>
      <c r="C175" s="110"/>
      <c r="D175" s="110"/>
      <c r="E175" s="110"/>
      <c r="F175" s="110"/>
      <c r="G175" s="201"/>
      <c r="H175" s="201"/>
    </row>
    <row r="176" spans="1:8">
      <c r="A176" s="110"/>
      <c r="B176" s="110"/>
      <c r="C176" s="110"/>
      <c r="D176" s="110"/>
      <c r="E176" s="110"/>
      <c r="F176" s="110"/>
      <c r="G176" s="201"/>
      <c r="H176" s="201"/>
    </row>
    <row r="178" spans="1:8">
      <c r="A178" s="9" t="s">
        <v>70</v>
      </c>
    </row>
    <row r="179" spans="1:8" ht="30">
      <c r="A179" s="30" t="s">
        <v>7</v>
      </c>
      <c r="B179" s="30" t="s">
        <v>71</v>
      </c>
      <c r="C179" s="30" t="s">
        <v>72</v>
      </c>
      <c r="D179" s="30" t="s">
        <v>73</v>
      </c>
      <c r="E179" s="52" t="s">
        <v>74</v>
      </c>
    </row>
    <row r="180" spans="1:8" ht="375">
      <c r="A180" s="53">
        <v>1</v>
      </c>
      <c r="B180" s="54" t="s">
        <v>214</v>
      </c>
      <c r="C180" s="53" t="s">
        <v>169</v>
      </c>
      <c r="D180" s="55" t="s">
        <v>215</v>
      </c>
      <c r="E180" s="37"/>
    </row>
    <row r="181" spans="1:8">
      <c r="A181" s="8"/>
      <c r="B181" s="8"/>
      <c r="C181" s="8"/>
      <c r="D181" s="4"/>
      <c r="E181" s="4"/>
    </row>
    <row r="182" spans="1:8">
      <c r="A182" s="13"/>
      <c r="B182" s="13"/>
      <c r="C182" s="13"/>
      <c r="D182" s="14"/>
    </row>
    <row r="183" spans="1:8">
      <c r="A183" s="2" t="s">
        <v>75</v>
      </c>
    </row>
    <row r="184" spans="1:8">
      <c r="A184" s="9" t="s">
        <v>76</v>
      </c>
    </row>
    <row r="185" spans="1:8" ht="45">
      <c r="A185" s="30" t="s">
        <v>39</v>
      </c>
      <c r="B185" s="30" t="s">
        <v>77</v>
      </c>
      <c r="C185" s="30" t="s">
        <v>40</v>
      </c>
      <c r="D185" s="30" t="s">
        <v>78</v>
      </c>
      <c r="E185" s="30" t="s">
        <v>79</v>
      </c>
    </row>
    <row r="186" spans="1:8" ht="22.5">
      <c r="A186" s="56">
        <v>1</v>
      </c>
      <c r="B186" s="57" t="s">
        <v>216</v>
      </c>
      <c r="C186" s="57" t="s">
        <v>228</v>
      </c>
      <c r="D186" s="57" t="s">
        <v>232</v>
      </c>
      <c r="E186" s="198" t="s">
        <v>236</v>
      </c>
      <c r="F186" s="179"/>
      <c r="G186" s="179"/>
      <c r="H186" s="180"/>
    </row>
    <row r="187" spans="1:8" ht="22.5">
      <c r="A187" s="56">
        <v>2</v>
      </c>
      <c r="B187" s="57" t="s">
        <v>217</v>
      </c>
      <c r="C187" s="57" t="s">
        <v>229</v>
      </c>
      <c r="D187" s="57" t="s">
        <v>232</v>
      </c>
      <c r="E187" s="198" t="s">
        <v>237</v>
      </c>
      <c r="F187" s="179"/>
      <c r="G187" s="179"/>
      <c r="H187" s="180"/>
    </row>
    <row r="188" spans="1:8" ht="22.5">
      <c r="A188" s="56">
        <v>3</v>
      </c>
      <c r="B188" s="58" t="s">
        <v>218</v>
      </c>
      <c r="C188" s="58" t="s">
        <v>229</v>
      </c>
      <c r="D188" s="59" t="s">
        <v>233</v>
      </c>
      <c r="E188" s="181" t="s">
        <v>238</v>
      </c>
      <c r="F188" s="181"/>
      <c r="G188" s="181"/>
      <c r="H188" s="182"/>
    </row>
    <row r="189" spans="1:8" ht="22.5">
      <c r="A189" s="56">
        <v>4</v>
      </c>
      <c r="B189" s="58" t="s">
        <v>219</v>
      </c>
      <c r="C189" s="58" t="s">
        <v>229</v>
      </c>
      <c r="D189" s="59" t="s">
        <v>233</v>
      </c>
      <c r="E189" s="181" t="s">
        <v>239</v>
      </c>
      <c r="F189" s="181"/>
      <c r="G189" s="181"/>
      <c r="H189" s="182"/>
    </row>
    <row r="190" spans="1:8" ht="22.5" customHeight="1">
      <c r="A190" s="56">
        <v>5</v>
      </c>
      <c r="B190" s="58" t="s">
        <v>220</v>
      </c>
      <c r="C190" s="58" t="s">
        <v>229</v>
      </c>
      <c r="D190" s="59" t="s">
        <v>233</v>
      </c>
      <c r="E190" s="179" t="s">
        <v>240</v>
      </c>
      <c r="F190" s="179"/>
      <c r="G190" s="179"/>
      <c r="H190" s="180"/>
    </row>
    <row r="191" spans="1:8" ht="22.5">
      <c r="A191" s="56">
        <v>6</v>
      </c>
      <c r="B191" s="58" t="s">
        <v>221</v>
      </c>
      <c r="C191" s="58" t="s">
        <v>229</v>
      </c>
      <c r="D191" s="59" t="s">
        <v>233</v>
      </c>
      <c r="E191" s="181" t="s">
        <v>241</v>
      </c>
      <c r="F191" s="181"/>
      <c r="G191" s="181"/>
      <c r="H191" s="182"/>
    </row>
    <row r="192" spans="1:8" ht="22.5">
      <c r="A192" s="56">
        <v>7</v>
      </c>
      <c r="B192" s="58" t="s">
        <v>222</v>
      </c>
      <c r="C192" s="58" t="s">
        <v>229</v>
      </c>
      <c r="D192" s="59" t="s">
        <v>233</v>
      </c>
      <c r="E192" s="181" t="s">
        <v>242</v>
      </c>
      <c r="F192" s="181"/>
      <c r="G192" s="181"/>
      <c r="H192" s="182"/>
    </row>
    <row r="193" spans="1:8" ht="22.5">
      <c r="A193" s="56">
        <v>8</v>
      </c>
      <c r="B193" s="58" t="s">
        <v>223</v>
      </c>
      <c r="C193" s="58" t="s">
        <v>230</v>
      </c>
      <c r="D193" s="59" t="s">
        <v>234</v>
      </c>
      <c r="E193" s="181" t="s">
        <v>243</v>
      </c>
      <c r="F193" s="181"/>
      <c r="G193" s="181"/>
      <c r="H193" s="182"/>
    </row>
    <row r="194" spans="1:8">
      <c r="A194" s="56">
        <v>9</v>
      </c>
      <c r="B194" s="58" t="s">
        <v>224</v>
      </c>
      <c r="C194" s="58" t="s">
        <v>231</v>
      </c>
      <c r="D194" s="58" t="s">
        <v>235</v>
      </c>
      <c r="E194" s="181" t="s">
        <v>244</v>
      </c>
      <c r="F194" s="181"/>
      <c r="G194" s="181"/>
      <c r="H194" s="182"/>
    </row>
    <row r="195" spans="1:8">
      <c r="A195" s="56">
        <v>10</v>
      </c>
      <c r="B195" s="58" t="s">
        <v>225</v>
      </c>
      <c r="C195" s="58" t="s">
        <v>231</v>
      </c>
      <c r="D195" s="58" t="s">
        <v>235</v>
      </c>
      <c r="E195" s="181" t="s">
        <v>245</v>
      </c>
      <c r="F195" s="181"/>
      <c r="G195" s="181"/>
      <c r="H195" s="182"/>
    </row>
    <row r="196" spans="1:8">
      <c r="A196" s="56">
        <v>11</v>
      </c>
      <c r="B196" s="58" t="s">
        <v>226</v>
      </c>
      <c r="C196" s="58" t="s">
        <v>231</v>
      </c>
      <c r="D196" s="58" t="s">
        <v>235</v>
      </c>
      <c r="E196" s="181" t="s">
        <v>246</v>
      </c>
      <c r="F196" s="181"/>
      <c r="G196" s="181"/>
      <c r="H196" s="182"/>
    </row>
    <row r="197" spans="1:8" ht="15.75" thickBot="1">
      <c r="A197" s="60">
        <v>12</v>
      </c>
      <c r="B197" s="61" t="s">
        <v>227</v>
      </c>
      <c r="C197" s="61" t="s">
        <v>231</v>
      </c>
      <c r="D197" s="61" t="s">
        <v>235</v>
      </c>
      <c r="E197" s="202" t="s">
        <v>247</v>
      </c>
      <c r="F197" s="202"/>
      <c r="G197" s="202"/>
      <c r="H197" s="203"/>
    </row>
    <row r="198" spans="1:8">
      <c r="A198" s="27"/>
      <c r="B198" s="27"/>
      <c r="C198" s="28"/>
      <c r="D198" s="27"/>
      <c r="E198" s="29"/>
    </row>
    <row r="200" spans="1:8">
      <c r="A200" s="9" t="s">
        <v>80</v>
      </c>
    </row>
    <row r="201" spans="1:8" ht="30">
      <c r="A201" s="8" t="s">
        <v>81</v>
      </c>
      <c r="B201" s="8" t="s">
        <v>82</v>
      </c>
      <c r="C201" s="8" t="s">
        <v>83</v>
      </c>
      <c r="D201" s="8" t="s">
        <v>74</v>
      </c>
      <c r="E201" s="4" t="s">
        <v>84</v>
      </c>
    </row>
    <row r="202" spans="1:8" ht="25.5">
      <c r="A202" s="8"/>
      <c r="B202" s="8"/>
      <c r="C202" s="8"/>
      <c r="D202" s="8"/>
      <c r="E202" s="71" t="s">
        <v>132</v>
      </c>
    </row>
    <row r="203" spans="1:8">
      <c r="A203" s="8"/>
      <c r="B203" s="8"/>
      <c r="C203" s="8"/>
      <c r="D203" s="4"/>
      <c r="E203" s="6"/>
    </row>
    <row r="204" spans="1:8">
      <c r="A204" s="4"/>
      <c r="B204" s="4"/>
      <c r="C204" s="4"/>
      <c r="D204" s="4"/>
      <c r="E204" s="6"/>
    </row>
    <row r="205" spans="1:8">
      <c r="A205" s="4"/>
      <c r="B205" s="4"/>
      <c r="C205" s="4"/>
      <c r="D205" s="4"/>
      <c r="E205" s="6"/>
    </row>
    <row r="206" spans="1:8">
      <c r="A206" s="14"/>
      <c r="B206" s="14"/>
      <c r="C206" s="14"/>
      <c r="D206" s="14"/>
    </row>
    <row r="207" spans="1:8">
      <c r="A207" s="9" t="s">
        <v>85</v>
      </c>
    </row>
    <row r="208" spans="1:8">
      <c r="A208" s="62" t="s">
        <v>86</v>
      </c>
      <c r="B208" s="62" t="s">
        <v>87</v>
      </c>
      <c r="C208" s="62" t="s">
        <v>40</v>
      </c>
      <c r="D208" s="62" t="s">
        <v>88</v>
      </c>
      <c r="E208" s="178" t="s">
        <v>74</v>
      </c>
      <c r="F208" s="178"/>
      <c r="G208" s="178"/>
      <c r="H208" s="178"/>
    </row>
    <row r="209" spans="1:8">
      <c r="A209" s="56">
        <v>8223</v>
      </c>
      <c r="B209" s="87">
        <v>43868</v>
      </c>
      <c r="C209" s="57" t="s">
        <v>143</v>
      </c>
      <c r="D209" s="57" t="s">
        <v>261</v>
      </c>
      <c r="E209" s="179" t="s">
        <v>145</v>
      </c>
      <c r="F209" s="179"/>
      <c r="G209" s="179"/>
      <c r="H209" s="180"/>
    </row>
    <row r="210" spans="1:8">
      <c r="A210" s="56">
        <v>8224</v>
      </c>
      <c r="B210" s="87">
        <v>43868</v>
      </c>
      <c r="C210" s="57" t="s">
        <v>143</v>
      </c>
      <c r="D210" s="57" t="s">
        <v>261</v>
      </c>
      <c r="E210" s="179" t="s">
        <v>145</v>
      </c>
      <c r="F210" s="179"/>
      <c r="G210" s="179"/>
      <c r="H210" s="180"/>
    </row>
    <row r="211" spans="1:8">
      <c r="A211" s="88">
        <v>8234</v>
      </c>
      <c r="B211" s="87">
        <v>43871</v>
      </c>
      <c r="C211" s="57" t="s">
        <v>262</v>
      </c>
      <c r="D211" s="57" t="s">
        <v>261</v>
      </c>
      <c r="E211" s="179" t="s">
        <v>145</v>
      </c>
      <c r="F211" s="179"/>
      <c r="G211" s="179"/>
      <c r="H211" s="180"/>
    </row>
    <row r="212" spans="1:8">
      <c r="A212" s="89">
        <v>8259</v>
      </c>
      <c r="B212" s="87">
        <v>43874</v>
      </c>
      <c r="C212" s="57" t="s">
        <v>143</v>
      </c>
      <c r="D212" s="57" t="s">
        <v>261</v>
      </c>
      <c r="E212" s="179" t="s">
        <v>145</v>
      </c>
      <c r="F212" s="179"/>
      <c r="G212" s="179"/>
      <c r="H212" s="180"/>
    </row>
    <row r="213" spans="1:8">
      <c r="A213" s="88">
        <v>8260</v>
      </c>
      <c r="B213" s="87">
        <v>43874</v>
      </c>
      <c r="C213" s="57" t="s">
        <v>143</v>
      </c>
      <c r="D213" s="57" t="s">
        <v>261</v>
      </c>
      <c r="E213" s="179" t="s">
        <v>145</v>
      </c>
      <c r="F213" s="179"/>
      <c r="G213" s="179"/>
      <c r="H213" s="180"/>
    </row>
    <row r="214" spans="1:8">
      <c r="A214" s="56">
        <v>8278</v>
      </c>
      <c r="B214" s="87">
        <v>43878</v>
      </c>
      <c r="C214" s="57" t="s">
        <v>143</v>
      </c>
      <c r="D214" s="57" t="s">
        <v>261</v>
      </c>
      <c r="E214" s="179" t="s">
        <v>145</v>
      </c>
      <c r="F214" s="179"/>
      <c r="G214" s="179"/>
      <c r="H214" s="180"/>
    </row>
    <row r="215" spans="1:8">
      <c r="A215" s="88">
        <v>8279</v>
      </c>
      <c r="B215" s="87">
        <v>43878</v>
      </c>
      <c r="C215" s="57" t="s">
        <v>143</v>
      </c>
      <c r="D215" s="57" t="s">
        <v>261</v>
      </c>
      <c r="E215" s="179" t="s">
        <v>145</v>
      </c>
      <c r="F215" s="179"/>
      <c r="G215" s="179"/>
      <c r="H215" s="180"/>
    </row>
    <row r="216" spans="1:8">
      <c r="A216" s="88">
        <v>8290</v>
      </c>
      <c r="B216" s="87">
        <v>43879</v>
      </c>
      <c r="C216" s="57" t="s">
        <v>143</v>
      </c>
      <c r="D216" s="57" t="s">
        <v>261</v>
      </c>
      <c r="E216" s="179" t="s">
        <v>145</v>
      </c>
      <c r="F216" s="179"/>
      <c r="G216" s="179"/>
      <c r="H216" s="180"/>
    </row>
    <row r="217" spans="1:8">
      <c r="A217" s="89">
        <v>8383</v>
      </c>
      <c r="B217" s="90">
        <v>43886</v>
      </c>
      <c r="C217" s="57" t="s">
        <v>143</v>
      </c>
      <c r="D217" s="57" t="s">
        <v>261</v>
      </c>
      <c r="E217" s="179" t="s">
        <v>145</v>
      </c>
      <c r="F217" s="179"/>
      <c r="G217" s="179"/>
      <c r="H217" s="180"/>
    </row>
    <row r="218" spans="1:8">
      <c r="A218" s="88">
        <v>8385</v>
      </c>
      <c r="B218" s="90">
        <v>43887</v>
      </c>
      <c r="C218" s="57" t="s">
        <v>143</v>
      </c>
      <c r="D218" s="57" t="s">
        <v>261</v>
      </c>
      <c r="E218" s="179" t="s">
        <v>145</v>
      </c>
      <c r="F218" s="179"/>
      <c r="G218" s="179"/>
      <c r="H218" s="180"/>
    </row>
    <row r="219" spans="1:8">
      <c r="A219" s="88">
        <v>8422</v>
      </c>
      <c r="B219" s="90">
        <v>43899</v>
      </c>
      <c r="C219" s="59" t="s">
        <v>263</v>
      </c>
      <c r="D219" s="57" t="s">
        <v>261</v>
      </c>
      <c r="E219" s="179" t="s">
        <v>145</v>
      </c>
      <c r="F219" s="179"/>
      <c r="G219" s="179"/>
      <c r="H219" s="180"/>
    </row>
    <row r="220" spans="1:8" ht="22.5" customHeight="1">
      <c r="A220" s="88">
        <v>8423</v>
      </c>
      <c r="B220" s="90">
        <v>43899</v>
      </c>
      <c r="C220" s="59" t="s">
        <v>264</v>
      </c>
      <c r="D220" s="57" t="s">
        <v>272</v>
      </c>
      <c r="E220" s="187" t="s">
        <v>145</v>
      </c>
      <c r="F220" s="188"/>
      <c r="G220" s="188"/>
      <c r="H220" s="189"/>
    </row>
    <row r="221" spans="1:8">
      <c r="A221" s="88">
        <v>8460</v>
      </c>
      <c r="B221" s="90">
        <v>43907</v>
      </c>
      <c r="C221" s="58" t="s">
        <v>143</v>
      </c>
      <c r="D221" s="57" t="s">
        <v>261</v>
      </c>
      <c r="E221" s="179" t="s">
        <v>145</v>
      </c>
      <c r="F221" s="179"/>
      <c r="G221" s="179"/>
      <c r="H221" s="180"/>
    </row>
    <row r="222" spans="1:8">
      <c r="A222" s="88">
        <v>8461</v>
      </c>
      <c r="B222" s="90">
        <v>43907</v>
      </c>
      <c r="C222" s="58" t="s">
        <v>143</v>
      </c>
      <c r="D222" s="57" t="s">
        <v>261</v>
      </c>
      <c r="E222" s="179" t="s">
        <v>145</v>
      </c>
      <c r="F222" s="179"/>
      <c r="G222" s="179"/>
      <c r="H222" s="180"/>
    </row>
    <row r="223" spans="1:8" ht="22.5">
      <c r="A223" s="88">
        <v>8504</v>
      </c>
      <c r="B223" s="90">
        <v>43914</v>
      </c>
      <c r="C223" s="59" t="s">
        <v>265</v>
      </c>
      <c r="D223" s="57" t="s">
        <v>261</v>
      </c>
      <c r="E223" s="179" t="s">
        <v>145</v>
      </c>
      <c r="F223" s="179"/>
      <c r="G223" s="179"/>
      <c r="H223" s="180"/>
    </row>
    <row r="224" spans="1:8" ht="15" customHeight="1">
      <c r="A224" s="91">
        <v>9276</v>
      </c>
      <c r="B224" s="92">
        <v>43962</v>
      </c>
      <c r="C224" s="93" t="s">
        <v>266</v>
      </c>
      <c r="D224" s="94" t="s">
        <v>272</v>
      </c>
      <c r="E224" s="187" t="s">
        <v>145</v>
      </c>
      <c r="F224" s="188"/>
      <c r="G224" s="188"/>
      <c r="H224" s="189"/>
    </row>
    <row r="225" spans="1:8" ht="22.5">
      <c r="A225" s="58">
        <v>9823</v>
      </c>
      <c r="B225" s="90">
        <v>43468</v>
      </c>
      <c r="C225" s="59" t="s">
        <v>267</v>
      </c>
      <c r="D225" s="57" t="s">
        <v>261</v>
      </c>
      <c r="E225" s="179" t="s">
        <v>145</v>
      </c>
      <c r="F225" s="179"/>
      <c r="G225" s="179"/>
      <c r="H225" s="179"/>
    </row>
    <row r="226" spans="1:8" ht="15" customHeight="1">
      <c r="A226" s="58">
        <v>9942</v>
      </c>
      <c r="B226" s="90">
        <v>44032</v>
      </c>
      <c r="C226" s="59" t="s">
        <v>268</v>
      </c>
      <c r="D226" s="57" t="s">
        <v>272</v>
      </c>
      <c r="E226" s="187" t="s">
        <v>145</v>
      </c>
      <c r="F226" s="188"/>
      <c r="G226" s="188"/>
      <c r="H226" s="190"/>
    </row>
    <row r="227" spans="1:8" ht="15" customHeight="1">
      <c r="A227" s="58">
        <v>9960</v>
      </c>
      <c r="B227" s="90">
        <v>44033</v>
      </c>
      <c r="C227" s="59" t="s">
        <v>269</v>
      </c>
      <c r="D227" s="57" t="s">
        <v>272</v>
      </c>
      <c r="E227" s="187" t="s">
        <v>145</v>
      </c>
      <c r="F227" s="188"/>
      <c r="G227" s="188"/>
      <c r="H227" s="190"/>
    </row>
    <row r="228" spans="1:8">
      <c r="A228" s="58">
        <v>10230</v>
      </c>
      <c r="B228" s="90">
        <v>44106</v>
      </c>
      <c r="C228" s="59" t="s">
        <v>270</v>
      </c>
      <c r="D228" s="57" t="s">
        <v>261</v>
      </c>
      <c r="E228" s="179" t="s">
        <v>145</v>
      </c>
      <c r="F228" s="179"/>
      <c r="G228" s="179"/>
      <c r="H228" s="179"/>
    </row>
    <row r="229" spans="1:8">
      <c r="A229" s="58">
        <v>10399</v>
      </c>
      <c r="B229" s="90">
        <v>44096</v>
      </c>
      <c r="C229" s="59" t="s">
        <v>271</v>
      </c>
      <c r="D229" s="57" t="s">
        <v>261</v>
      </c>
      <c r="E229" s="179" t="s">
        <v>145</v>
      </c>
      <c r="F229" s="179"/>
      <c r="G229" s="179"/>
      <c r="H229" s="179"/>
    </row>
    <row r="230" spans="1:8">
      <c r="A230" s="58">
        <v>10462</v>
      </c>
      <c r="B230" s="90">
        <v>44106</v>
      </c>
      <c r="C230" s="59" t="s">
        <v>268</v>
      </c>
      <c r="D230" s="57" t="s">
        <v>261</v>
      </c>
      <c r="E230" s="179" t="s">
        <v>145</v>
      </c>
      <c r="F230" s="179"/>
      <c r="G230" s="179"/>
      <c r="H230" s="179"/>
    </row>
    <row r="231" spans="1:8">
      <c r="A231" s="59">
        <v>11296</v>
      </c>
      <c r="B231" s="95">
        <v>44235</v>
      </c>
      <c r="C231" s="59" t="s">
        <v>273</v>
      </c>
      <c r="D231" s="59" t="s">
        <v>261</v>
      </c>
      <c r="E231" s="179" t="s">
        <v>145</v>
      </c>
      <c r="F231" s="179"/>
      <c r="G231" s="179"/>
      <c r="H231" s="179"/>
    </row>
    <row r="232" spans="1:8">
      <c r="A232" s="59">
        <v>11301</v>
      </c>
      <c r="B232" s="95">
        <v>44236</v>
      </c>
      <c r="C232" s="59" t="s">
        <v>274</v>
      </c>
      <c r="D232" s="59" t="s">
        <v>261</v>
      </c>
      <c r="E232" s="179" t="s">
        <v>145</v>
      </c>
      <c r="F232" s="179"/>
      <c r="G232" s="179"/>
      <c r="H232" s="179"/>
    </row>
    <row r="233" spans="1:8">
      <c r="A233" s="59">
        <v>11302</v>
      </c>
      <c r="B233" s="95">
        <v>44239</v>
      </c>
      <c r="C233" s="59" t="s">
        <v>275</v>
      </c>
      <c r="D233" s="59" t="s">
        <v>261</v>
      </c>
      <c r="E233" s="179" t="s">
        <v>145</v>
      </c>
      <c r="F233" s="179"/>
      <c r="G233" s="179"/>
      <c r="H233" s="179"/>
    </row>
    <row r="234" spans="1:8">
      <c r="A234" s="59">
        <v>11303</v>
      </c>
      <c r="B234" s="95">
        <v>44239</v>
      </c>
      <c r="C234" s="59" t="s">
        <v>276</v>
      </c>
      <c r="D234" s="59" t="s">
        <v>261</v>
      </c>
      <c r="E234" s="179" t="s">
        <v>145</v>
      </c>
      <c r="F234" s="179"/>
      <c r="G234" s="179"/>
      <c r="H234" s="179"/>
    </row>
    <row r="235" spans="1:8">
      <c r="A235" s="59">
        <v>11304</v>
      </c>
      <c r="B235" s="95">
        <v>44273</v>
      </c>
      <c r="C235" s="59" t="s">
        <v>277</v>
      </c>
      <c r="D235" s="59" t="s">
        <v>261</v>
      </c>
      <c r="E235" s="179" t="s">
        <v>145</v>
      </c>
      <c r="F235" s="179"/>
      <c r="G235" s="179"/>
      <c r="H235" s="179"/>
    </row>
    <row r="236" spans="1:8">
      <c r="A236" s="59">
        <v>11305</v>
      </c>
      <c r="B236" s="95">
        <v>44285</v>
      </c>
      <c r="C236" s="59" t="s">
        <v>278</v>
      </c>
      <c r="D236" s="59" t="s">
        <v>261</v>
      </c>
      <c r="E236" s="179" t="s">
        <v>145</v>
      </c>
      <c r="F236" s="179"/>
      <c r="G236" s="179"/>
      <c r="H236" s="179"/>
    </row>
    <row r="237" spans="1:8" ht="22.5">
      <c r="A237" s="59">
        <v>11306</v>
      </c>
      <c r="B237" s="95">
        <v>44286</v>
      </c>
      <c r="C237" s="59" t="s">
        <v>279</v>
      </c>
      <c r="D237" s="59" t="s">
        <v>261</v>
      </c>
      <c r="E237" s="179" t="s">
        <v>145</v>
      </c>
      <c r="F237" s="179"/>
      <c r="G237" s="179"/>
      <c r="H237" s="179"/>
    </row>
    <row r="238" spans="1:8" ht="22.5">
      <c r="A238" s="59">
        <v>11307</v>
      </c>
      <c r="B238" s="95">
        <v>44292</v>
      </c>
      <c r="C238" s="59" t="s">
        <v>280</v>
      </c>
      <c r="D238" s="59" t="s">
        <v>261</v>
      </c>
      <c r="E238" s="179" t="s">
        <v>145</v>
      </c>
      <c r="F238" s="179"/>
      <c r="G238" s="179"/>
      <c r="H238" s="179"/>
    </row>
    <row r="239" spans="1:8">
      <c r="A239" s="59">
        <v>11308</v>
      </c>
      <c r="B239" s="95">
        <v>44292</v>
      </c>
      <c r="C239" s="59" t="s">
        <v>281</v>
      </c>
      <c r="D239" s="59" t="s">
        <v>261</v>
      </c>
      <c r="E239" s="179" t="s">
        <v>145</v>
      </c>
      <c r="F239" s="179"/>
      <c r="G239" s="179"/>
      <c r="H239" s="179"/>
    </row>
    <row r="240" spans="1:8">
      <c r="A240" s="59">
        <v>11310</v>
      </c>
      <c r="B240" s="95">
        <v>44293</v>
      </c>
      <c r="C240" s="59" t="s">
        <v>282</v>
      </c>
      <c r="D240" s="59" t="s">
        <v>261</v>
      </c>
      <c r="E240" s="179" t="s">
        <v>145</v>
      </c>
      <c r="F240" s="179"/>
      <c r="G240" s="179"/>
      <c r="H240" s="179"/>
    </row>
    <row r="241" spans="1:9">
      <c r="A241" s="59">
        <v>11311</v>
      </c>
      <c r="B241" s="95">
        <v>44295</v>
      </c>
      <c r="C241" s="59" t="s">
        <v>283</v>
      </c>
      <c r="D241" s="59" t="s">
        <v>261</v>
      </c>
      <c r="E241" s="179" t="s">
        <v>145</v>
      </c>
      <c r="F241" s="179"/>
      <c r="G241" s="179"/>
      <c r="H241" s="179"/>
    </row>
    <row r="242" spans="1:9">
      <c r="A242" s="15"/>
      <c r="B242" s="15"/>
      <c r="C242" s="15"/>
      <c r="D242" s="15"/>
      <c r="E242" s="15"/>
      <c r="F242" s="15"/>
      <c r="G242" s="15"/>
      <c r="H242" s="15"/>
    </row>
    <row r="243" spans="1:9">
      <c r="A243" s="85" t="s">
        <v>260</v>
      </c>
    </row>
    <row r="244" spans="1:9">
      <c r="A244" s="86" t="s">
        <v>86</v>
      </c>
      <c r="B244" s="86" t="s">
        <v>87</v>
      </c>
      <c r="C244" s="86" t="s">
        <v>40</v>
      </c>
      <c r="D244" s="86" t="s">
        <v>88</v>
      </c>
      <c r="E244" s="207" t="s">
        <v>74</v>
      </c>
      <c r="F244" s="207"/>
      <c r="G244" s="207"/>
      <c r="H244" s="207"/>
    </row>
    <row r="245" spans="1:9" ht="30" customHeight="1">
      <c r="A245" s="96">
        <v>2609</v>
      </c>
      <c r="B245" s="97">
        <v>44210.676608796297</v>
      </c>
      <c r="C245" s="98" t="s">
        <v>133</v>
      </c>
      <c r="D245" s="96" t="s">
        <v>134</v>
      </c>
      <c r="E245" s="171" t="s">
        <v>145</v>
      </c>
      <c r="F245" s="172"/>
      <c r="G245" s="172"/>
      <c r="H245" s="172"/>
    </row>
    <row r="246" spans="1:9" ht="30" customHeight="1">
      <c r="A246" s="96">
        <v>2610</v>
      </c>
      <c r="B246" s="97">
        <v>44211.550428240742</v>
      </c>
      <c r="C246" s="96" t="s">
        <v>135</v>
      </c>
      <c r="D246" s="96" t="s">
        <v>134</v>
      </c>
      <c r="E246" s="171" t="s">
        <v>145</v>
      </c>
      <c r="F246" s="172"/>
      <c r="G246" s="172"/>
      <c r="H246" s="172"/>
    </row>
    <row r="247" spans="1:9" ht="30" customHeight="1">
      <c r="A247" s="96">
        <v>2611</v>
      </c>
      <c r="B247" s="97">
        <v>44211.558634259258</v>
      </c>
      <c r="C247" s="96" t="s">
        <v>135</v>
      </c>
      <c r="D247" s="96" t="s">
        <v>134</v>
      </c>
      <c r="E247" s="171" t="s">
        <v>145</v>
      </c>
      <c r="F247" s="172"/>
      <c r="G247" s="172"/>
      <c r="H247" s="172"/>
    </row>
    <row r="248" spans="1:9" ht="30" customHeight="1">
      <c r="A248" s="96">
        <v>2615</v>
      </c>
      <c r="B248" s="97">
        <v>44214.599768518521</v>
      </c>
      <c r="C248" s="99" t="s">
        <v>136</v>
      </c>
      <c r="D248" s="96" t="s">
        <v>134</v>
      </c>
      <c r="E248" s="171" t="s">
        <v>145</v>
      </c>
      <c r="F248" s="172"/>
      <c r="G248" s="172"/>
      <c r="H248" s="172"/>
    </row>
    <row r="249" spans="1:9" ht="30" customHeight="1">
      <c r="A249" s="96">
        <v>2620</v>
      </c>
      <c r="B249" s="97">
        <v>44223.513969907406</v>
      </c>
      <c r="C249" s="96" t="s">
        <v>137</v>
      </c>
      <c r="D249" s="96" t="s">
        <v>134</v>
      </c>
      <c r="E249" s="171" t="s">
        <v>145</v>
      </c>
      <c r="F249" s="172"/>
      <c r="G249" s="172"/>
      <c r="H249" s="172"/>
    </row>
    <row r="250" spans="1:9" ht="30" customHeight="1">
      <c r="A250" s="96">
        <v>2625</v>
      </c>
      <c r="B250" s="97">
        <v>44243.449016203704</v>
      </c>
      <c r="C250" s="96" t="s">
        <v>138</v>
      </c>
      <c r="D250" s="96" t="s">
        <v>134</v>
      </c>
      <c r="E250" s="171" t="s">
        <v>145</v>
      </c>
      <c r="F250" s="172"/>
      <c r="G250" s="172"/>
      <c r="H250" s="172"/>
    </row>
    <row r="251" spans="1:9" ht="30" customHeight="1">
      <c r="A251" s="96">
        <v>2652</v>
      </c>
      <c r="B251" s="97">
        <v>44263.773981481485</v>
      </c>
      <c r="C251" s="96" t="s">
        <v>139</v>
      </c>
      <c r="D251" s="96" t="s">
        <v>134</v>
      </c>
      <c r="E251" s="171" t="s">
        <v>145</v>
      </c>
      <c r="F251" s="172"/>
      <c r="G251" s="172"/>
      <c r="H251" s="172"/>
    </row>
    <row r="252" spans="1:9" ht="30" customHeight="1">
      <c r="A252" s="96">
        <v>2654</v>
      </c>
      <c r="B252" s="97">
        <v>44266.394016203703</v>
      </c>
      <c r="C252" s="99" t="s">
        <v>140</v>
      </c>
      <c r="D252" s="96" t="s">
        <v>134</v>
      </c>
      <c r="E252" s="171" t="s">
        <v>145</v>
      </c>
      <c r="F252" s="172"/>
      <c r="G252" s="172"/>
      <c r="H252" s="172"/>
    </row>
    <row r="253" spans="1:9" ht="30" customHeight="1">
      <c r="A253" s="96">
        <v>2656</v>
      </c>
      <c r="B253" s="97">
        <v>44266.397106481483</v>
      </c>
      <c r="C253" s="98" t="s">
        <v>141</v>
      </c>
      <c r="D253" s="96" t="s">
        <v>134</v>
      </c>
      <c r="E253" s="171" t="s">
        <v>145</v>
      </c>
      <c r="F253" s="172"/>
      <c r="G253" s="172"/>
      <c r="H253" s="172"/>
    </row>
    <row r="254" spans="1:9" ht="30" customHeight="1">
      <c r="A254" s="96">
        <v>2671</v>
      </c>
      <c r="B254" s="97">
        <v>44280.737349537034</v>
      </c>
      <c r="C254" s="96" t="s">
        <v>142</v>
      </c>
      <c r="D254" s="96" t="s">
        <v>134</v>
      </c>
      <c r="E254" s="171" t="s">
        <v>145</v>
      </c>
      <c r="F254" s="172"/>
      <c r="G254" s="172"/>
      <c r="H254" s="172"/>
    </row>
    <row r="255" spans="1:9" ht="30" customHeight="1">
      <c r="A255" s="96">
        <v>2687</v>
      </c>
      <c r="B255" s="97">
        <v>44286.48846064815</v>
      </c>
      <c r="C255" s="96" t="s">
        <v>143</v>
      </c>
      <c r="D255" s="96" t="s">
        <v>134</v>
      </c>
      <c r="E255" s="171" t="s">
        <v>145</v>
      </c>
      <c r="F255" s="172"/>
      <c r="G255" s="172"/>
      <c r="H255" s="172"/>
      <c r="I255" s="23"/>
    </row>
    <row r="256" spans="1:9" ht="30" customHeight="1">
      <c r="A256" s="96">
        <v>2690</v>
      </c>
      <c r="B256" s="97">
        <v>44286.552384259259</v>
      </c>
      <c r="C256" s="99" t="s">
        <v>144</v>
      </c>
      <c r="D256" s="96" t="s">
        <v>134</v>
      </c>
      <c r="E256" s="171" t="s">
        <v>145</v>
      </c>
      <c r="F256" s="172"/>
      <c r="G256" s="172"/>
      <c r="H256" s="172"/>
      <c r="I256" s="23"/>
    </row>
    <row r="257" spans="1:9">
      <c r="A257" s="10" t="s">
        <v>89</v>
      </c>
      <c r="E257" s="23"/>
      <c r="F257" s="23"/>
      <c r="G257" s="23"/>
      <c r="H257" s="23"/>
      <c r="I257" s="23"/>
    </row>
    <row r="258" spans="1:9">
      <c r="E258" s="23"/>
      <c r="F258" s="23"/>
      <c r="G258" s="23"/>
      <c r="H258" s="23"/>
      <c r="I258" s="23"/>
    </row>
    <row r="259" spans="1:9">
      <c r="A259" s="3" t="s">
        <v>90</v>
      </c>
    </row>
    <row r="260" spans="1:9">
      <c r="A260" s="100"/>
      <c r="B260" s="42"/>
      <c r="C260" s="42"/>
    </row>
    <row r="261" spans="1:9">
      <c r="A261" s="42"/>
      <c r="B261" s="42"/>
      <c r="C261" s="42"/>
    </row>
    <row r="262" spans="1:9">
      <c r="A262" s="185" t="s">
        <v>91</v>
      </c>
      <c r="B262" s="186"/>
      <c r="C262" s="186"/>
      <c r="D262" s="42"/>
    </row>
    <row r="263" spans="1:9">
      <c r="A263" s="176" t="s">
        <v>92</v>
      </c>
      <c r="B263" s="177"/>
      <c r="C263" s="206"/>
    </row>
    <row r="264" spans="1:9">
      <c r="A264" s="34" t="s">
        <v>93</v>
      </c>
      <c r="B264" s="35" t="s">
        <v>40</v>
      </c>
      <c r="C264" s="175" t="s">
        <v>94</v>
      </c>
      <c r="D264" s="175"/>
      <c r="E264" s="175"/>
    </row>
    <row r="265" spans="1:9" ht="42.75" customHeight="1">
      <c r="A265" s="63" t="s">
        <v>146</v>
      </c>
      <c r="B265" s="64" t="s">
        <v>147</v>
      </c>
      <c r="C265" s="173" t="s">
        <v>148</v>
      </c>
      <c r="D265" s="173"/>
      <c r="E265" s="173"/>
    </row>
    <row r="266" spans="1:9" ht="42.75" customHeight="1">
      <c r="A266" s="65" t="s">
        <v>149</v>
      </c>
      <c r="B266" s="66" t="s">
        <v>150</v>
      </c>
      <c r="C266" s="173" t="s">
        <v>148</v>
      </c>
      <c r="D266" s="173"/>
      <c r="E266" s="173"/>
    </row>
    <row r="267" spans="1:9" ht="39.75" customHeight="1">
      <c r="A267" s="65" t="s">
        <v>151</v>
      </c>
      <c r="B267" s="66" t="s">
        <v>152</v>
      </c>
      <c r="C267" s="173" t="s">
        <v>153</v>
      </c>
      <c r="D267" s="173"/>
      <c r="E267" s="173"/>
    </row>
    <row r="268" spans="1:9" ht="39" customHeight="1">
      <c r="A268" s="65" t="s">
        <v>154</v>
      </c>
      <c r="B268" s="66" t="s">
        <v>155</v>
      </c>
      <c r="C268" s="173" t="s">
        <v>148</v>
      </c>
      <c r="D268" s="174"/>
      <c r="E268" s="173"/>
    </row>
    <row r="269" spans="1:9">
      <c r="A269" s="176" t="s">
        <v>95</v>
      </c>
      <c r="B269" s="177"/>
      <c r="C269" s="177"/>
      <c r="D269" s="42"/>
    </row>
    <row r="270" spans="1:9">
      <c r="A270" s="34" t="s">
        <v>93</v>
      </c>
      <c r="B270" s="35" t="s">
        <v>40</v>
      </c>
      <c r="C270" s="67" t="s">
        <v>94</v>
      </c>
    </row>
    <row r="271" spans="1:9" ht="30" customHeight="1">
      <c r="A271" s="65" t="s">
        <v>156</v>
      </c>
      <c r="B271" s="66" t="s">
        <v>157</v>
      </c>
      <c r="C271" s="191" t="s">
        <v>148</v>
      </c>
      <c r="D271" s="191"/>
      <c r="E271" s="191"/>
    </row>
    <row r="272" spans="1:9" ht="30" customHeight="1">
      <c r="A272" s="65" t="s">
        <v>158</v>
      </c>
      <c r="B272" s="66" t="s">
        <v>159</v>
      </c>
      <c r="C272" s="191" t="s">
        <v>148</v>
      </c>
      <c r="D272" s="191"/>
      <c r="E272" s="191"/>
    </row>
    <row r="273" spans="1:5" ht="30" customHeight="1">
      <c r="A273" s="65" t="s">
        <v>160</v>
      </c>
      <c r="B273" s="66" t="s">
        <v>161</v>
      </c>
      <c r="C273" s="191" t="s">
        <v>148</v>
      </c>
      <c r="D273" s="191"/>
      <c r="E273" s="191"/>
    </row>
    <row r="274" spans="1:5" ht="30" customHeight="1">
      <c r="A274" s="65" t="s">
        <v>162</v>
      </c>
      <c r="B274" s="66" t="s">
        <v>163</v>
      </c>
      <c r="C274" s="191" t="s">
        <v>148</v>
      </c>
      <c r="D274" s="209"/>
      <c r="E274" s="191"/>
    </row>
    <row r="275" spans="1:5">
      <c r="A275" s="176" t="s">
        <v>96</v>
      </c>
      <c r="B275" s="177"/>
      <c r="C275" s="208"/>
      <c r="D275" s="42"/>
    </row>
    <row r="276" spans="1:5">
      <c r="A276" s="34" t="s">
        <v>93</v>
      </c>
      <c r="B276" s="35" t="s">
        <v>40</v>
      </c>
      <c r="C276" s="67" t="s">
        <v>94</v>
      </c>
    </row>
    <row r="277" spans="1:5" ht="45.75" customHeight="1">
      <c r="A277" s="63" t="s">
        <v>164</v>
      </c>
      <c r="B277" s="64" t="s">
        <v>165</v>
      </c>
      <c r="C277" s="191" t="s">
        <v>148</v>
      </c>
      <c r="D277" s="191"/>
      <c r="E277" s="191"/>
    </row>
    <row r="278" spans="1:5">
      <c r="A278" s="11"/>
      <c r="B278" s="6"/>
      <c r="C278" s="147"/>
      <c r="D278" s="147"/>
      <c r="E278" s="147"/>
    </row>
    <row r="279" spans="1:5">
      <c r="A279" s="11"/>
      <c r="B279" s="6"/>
      <c r="C279" s="147"/>
      <c r="D279" s="147"/>
      <c r="E279" s="147"/>
    </row>
    <row r="280" spans="1:5">
      <c r="A280" s="11"/>
      <c r="B280" s="6"/>
      <c r="C280" s="147"/>
      <c r="D280" s="147"/>
      <c r="E280" s="147"/>
    </row>
    <row r="281" spans="1:5">
      <c r="A281" s="11"/>
      <c r="B281" s="6"/>
      <c r="C281" s="147"/>
      <c r="D281" s="147"/>
      <c r="E281" s="147"/>
    </row>
    <row r="282" spans="1:5">
      <c r="A282" s="176" t="s">
        <v>97</v>
      </c>
      <c r="B282" s="177"/>
      <c r="C282" s="208"/>
      <c r="D282" s="42"/>
    </row>
    <row r="283" spans="1:5">
      <c r="A283" s="34" t="s">
        <v>93</v>
      </c>
      <c r="B283" s="35" t="s">
        <v>40</v>
      </c>
      <c r="C283" s="67" t="s">
        <v>94</v>
      </c>
    </row>
    <row r="284" spans="1:5" ht="45">
      <c r="A284" s="68" t="s">
        <v>164</v>
      </c>
      <c r="B284" s="64" t="s">
        <v>165</v>
      </c>
      <c r="C284" s="191" t="s">
        <v>148</v>
      </c>
      <c r="D284" s="195"/>
      <c r="E284" s="195"/>
    </row>
    <row r="285" spans="1:5">
      <c r="A285" s="11"/>
      <c r="B285" s="6"/>
      <c r="C285" s="199"/>
      <c r="D285" s="199"/>
      <c r="E285" s="199"/>
    </row>
    <row r="286" spans="1:5">
      <c r="A286" s="11"/>
      <c r="B286" s="6"/>
      <c r="C286" s="199"/>
      <c r="D286" s="199"/>
      <c r="E286" s="199"/>
    </row>
    <row r="287" spans="1:5">
      <c r="A287" s="11"/>
      <c r="B287" s="6"/>
      <c r="C287" s="199"/>
      <c r="D287" s="199"/>
      <c r="E287" s="199"/>
    </row>
    <row r="288" spans="1:5">
      <c r="A288" s="11"/>
      <c r="B288" s="6"/>
      <c r="C288" s="199"/>
      <c r="D288" s="199"/>
      <c r="E288" s="199"/>
    </row>
    <row r="289" spans="1:6" ht="15" customHeight="1">
      <c r="A289" s="10"/>
    </row>
    <row r="290" spans="1:6">
      <c r="A290" s="3" t="s">
        <v>98</v>
      </c>
    </row>
    <row r="291" spans="1:6">
      <c r="A291" s="69" t="s">
        <v>7</v>
      </c>
      <c r="B291" s="52" t="s">
        <v>99</v>
      </c>
      <c r="C291" s="67" t="s">
        <v>100</v>
      </c>
    </row>
    <row r="292" spans="1:6" ht="30">
      <c r="A292" s="68" t="s">
        <v>250</v>
      </c>
      <c r="B292" s="64" t="s">
        <v>251</v>
      </c>
      <c r="C292" s="210" t="s">
        <v>148</v>
      </c>
      <c r="D292" s="210"/>
      <c r="E292" s="210"/>
    </row>
    <row r="293" spans="1:6">
      <c r="A293" s="11"/>
      <c r="B293" s="6"/>
      <c r="C293" s="199"/>
      <c r="D293" s="199"/>
      <c r="E293" s="199"/>
    </row>
    <row r="294" spans="1:6">
      <c r="A294" s="11"/>
      <c r="B294" s="6"/>
      <c r="C294" s="199"/>
      <c r="D294" s="199"/>
      <c r="E294" s="199"/>
    </row>
    <row r="295" spans="1:6">
      <c r="A295" s="11"/>
      <c r="B295" s="6"/>
      <c r="C295" s="199"/>
      <c r="D295" s="199"/>
      <c r="E295" s="199"/>
    </row>
    <row r="296" spans="1:6">
      <c r="A296" s="11"/>
      <c r="B296" s="6"/>
      <c r="C296" s="199"/>
      <c r="D296" s="199"/>
      <c r="E296" s="199"/>
    </row>
    <row r="297" spans="1:6">
      <c r="A297" s="10"/>
    </row>
    <row r="298" spans="1:6">
      <c r="A298" s="3" t="s">
        <v>101</v>
      </c>
    </row>
    <row r="299" spans="1:6">
      <c r="A299" s="145" t="s">
        <v>102</v>
      </c>
      <c r="B299" s="146"/>
      <c r="C299" s="52" t="s">
        <v>103</v>
      </c>
    </row>
    <row r="300" spans="1:6" ht="30">
      <c r="A300" s="204" t="s">
        <v>248</v>
      </c>
      <c r="B300" s="205"/>
      <c r="C300" s="70" t="s">
        <v>249</v>
      </c>
    </row>
    <row r="301" spans="1:6">
      <c r="A301" s="3" t="s">
        <v>104</v>
      </c>
    </row>
    <row r="302" spans="1:6" ht="60">
      <c r="A302" s="107" t="s">
        <v>296</v>
      </c>
      <c r="B302" s="142" t="s">
        <v>302</v>
      </c>
      <c r="C302" s="143"/>
      <c r="D302" s="105"/>
      <c r="E302" s="105"/>
      <c r="F302" s="106"/>
    </row>
    <row r="303" spans="1:6" ht="75">
      <c r="A303" s="108" t="s">
        <v>297</v>
      </c>
      <c r="B303" s="142" t="s">
        <v>303</v>
      </c>
      <c r="C303" s="143"/>
      <c r="D303" s="105"/>
      <c r="E303" s="105"/>
      <c r="F303" s="106"/>
    </row>
    <row r="304" spans="1:6" ht="30" customHeight="1">
      <c r="A304" s="107" t="s">
        <v>298</v>
      </c>
      <c r="B304" s="142" t="s">
        <v>304</v>
      </c>
      <c r="C304" s="143"/>
      <c r="D304" s="105"/>
      <c r="E304" s="105"/>
      <c r="F304" s="106"/>
    </row>
    <row r="305" spans="1:6" ht="45">
      <c r="A305" s="107" t="s">
        <v>299</v>
      </c>
      <c r="B305" s="142" t="s">
        <v>305</v>
      </c>
      <c r="C305" s="143"/>
      <c r="D305" s="105"/>
      <c r="E305" s="105"/>
      <c r="F305" s="106"/>
    </row>
    <row r="306" spans="1:6" ht="45">
      <c r="A306" s="107" t="s">
        <v>299</v>
      </c>
      <c r="B306" s="142" t="s">
        <v>306</v>
      </c>
      <c r="C306" s="143"/>
      <c r="D306" s="105"/>
      <c r="E306" s="105"/>
      <c r="F306" s="106"/>
    </row>
    <row r="307" spans="1:6" ht="60">
      <c r="A307" s="107" t="s">
        <v>300</v>
      </c>
      <c r="B307" s="142" t="s">
        <v>307</v>
      </c>
      <c r="C307" s="143"/>
      <c r="D307" s="105"/>
      <c r="E307" s="105"/>
      <c r="F307" s="106"/>
    </row>
    <row r="308" spans="1:6" ht="75">
      <c r="A308" s="108" t="s">
        <v>301</v>
      </c>
      <c r="B308" s="142" t="s">
        <v>308</v>
      </c>
      <c r="C308" s="143"/>
      <c r="D308" s="105"/>
      <c r="E308" s="105"/>
      <c r="F308" s="106"/>
    </row>
    <row r="309" spans="1:6" ht="60">
      <c r="A309" s="108" t="s">
        <v>309</v>
      </c>
      <c r="B309" s="142" t="s">
        <v>310</v>
      </c>
      <c r="C309" s="143"/>
      <c r="D309" s="105"/>
      <c r="E309" s="105"/>
      <c r="F309" s="106"/>
    </row>
    <row r="310" spans="1:6">
      <c r="A310" s="105"/>
      <c r="B310" s="105"/>
      <c r="C310" s="105"/>
      <c r="D310" s="105"/>
      <c r="E310" s="105"/>
      <c r="F310" s="106"/>
    </row>
  </sheetData>
  <mergeCells count="124">
    <mergeCell ref="C293:E293"/>
    <mergeCell ref="C294:E294"/>
    <mergeCell ref="C295:E295"/>
    <mergeCell ref="C296:E296"/>
    <mergeCell ref="C285:E285"/>
    <mergeCell ref="C286:E286"/>
    <mergeCell ref="C287:E287"/>
    <mergeCell ref="C288:E288"/>
    <mergeCell ref="E240:H240"/>
    <mergeCell ref="E231:H231"/>
    <mergeCell ref="E232:H232"/>
    <mergeCell ref="E233:H233"/>
    <mergeCell ref="E234:H234"/>
    <mergeCell ref="E235:H235"/>
    <mergeCell ref="C274:E274"/>
    <mergeCell ref="C277:E277"/>
    <mergeCell ref="C292:E292"/>
    <mergeCell ref="E194:H194"/>
    <mergeCell ref="E195:H195"/>
    <mergeCell ref="E196:H196"/>
    <mergeCell ref="E197:H197"/>
    <mergeCell ref="A300:B300"/>
    <mergeCell ref="E246:H246"/>
    <mergeCell ref="E250:H250"/>
    <mergeCell ref="E251:H251"/>
    <mergeCell ref="A263:C263"/>
    <mergeCell ref="E244:H244"/>
    <mergeCell ref="C265:E265"/>
    <mergeCell ref="C266:E266"/>
    <mergeCell ref="C267:E267"/>
    <mergeCell ref="E252:H252"/>
    <mergeCell ref="E253:H253"/>
    <mergeCell ref="E254:H254"/>
    <mergeCell ref="E247:H247"/>
    <mergeCell ref="E248:H248"/>
    <mergeCell ref="E249:H249"/>
    <mergeCell ref="A275:C275"/>
    <mergeCell ref="A282:C282"/>
    <mergeCell ref="C271:E271"/>
    <mergeCell ref="C272:E272"/>
    <mergeCell ref="C273:E273"/>
    <mergeCell ref="C96:F96"/>
    <mergeCell ref="C97:F97"/>
    <mergeCell ref="E186:H186"/>
    <mergeCell ref="E187:H187"/>
    <mergeCell ref="F109:H109"/>
    <mergeCell ref="F110:H110"/>
    <mergeCell ref="F111:H111"/>
    <mergeCell ref="G115:H115"/>
    <mergeCell ref="G116:H116"/>
    <mergeCell ref="G175:H175"/>
    <mergeCell ref="G176:H176"/>
    <mergeCell ref="E190:H190"/>
    <mergeCell ref="E191:H191"/>
    <mergeCell ref="E192:H192"/>
    <mergeCell ref="E193:H193"/>
    <mergeCell ref="A2:H2"/>
    <mergeCell ref="C94:F94"/>
    <mergeCell ref="A262:C262"/>
    <mergeCell ref="E218:H218"/>
    <mergeCell ref="E219:H219"/>
    <mergeCell ref="E220:H220"/>
    <mergeCell ref="E221:H221"/>
    <mergeCell ref="E222:H222"/>
    <mergeCell ref="E228:H228"/>
    <mergeCell ref="E229:H229"/>
    <mergeCell ref="E230:H230"/>
    <mergeCell ref="E223:H223"/>
    <mergeCell ref="E226:H226"/>
    <mergeCell ref="E225:H225"/>
    <mergeCell ref="E227:H227"/>
    <mergeCell ref="C50:D50"/>
    <mergeCell ref="C51:D51"/>
    <mergeCell ref="C52:D52"/>
    <mergeCell ref="C53:D53"/>
    <mergeCell ref="C57:D57"/>
    <mergeCell ref="A8:H11"/>
    <mergeCell ref="A14:H18"/>
    <mergeCell ref="A38:F40"/>
    <mergeCell ref="C36:E36"/>
    <mergeCell ref="E42:H42"/>
    <mergeCell ref="A43:D45"/>
    <mergeCell ref="E43:H45"/>
    <mergeCell ref="E245:H245"/>
    <mergeCell ref="C268:E268"/>
    <mergeCell ref="C264:E264"/>
    <mergeCell ref="E255:H255"/>
    <mergeCell ref="E256:H256"/>
    <mergeCell ref="E208:H208"/>
    <mergeCell ref="E209:H209"/>
    <mergeCell ref="E210:H210"/>
    <mergeCell ref="E211:H211"/>
    <mergeCell ref="E212:H212"/>
    <mergeCell ref="E213:H213"/>
    <mergeCell ref="E214:H214"/>
    <mergeCell ref="E215:H215"/>
    <mergeCell ref="E216:H216"/>
    <mergeCell ref="E217:H217"/>
    <mergeCell ref="E188:H188"/>
    <mergeCell ref="E189:H189"/>
    <mergeCell ref="B302:C302"/>
    <mergeCell ref="B303:C303"/>
    <mergeCell ref="B304:C304"/>
    <mergeCell ref="B305:C305"/>
    <mergeCell ref="B306:C306"/>
    <mergeCell ref="B307:C307"/>
    <mergeCell ref="B308:C308"/>
    <mergeCell ref="B309:C309"/>
    <mergeCell ref="A122:B122"/>
    <mergeCell ref="A134:B134"/>
    <mergeCell ref="A146:B146"/>
    <mergeCell ref="A299:B299"/>
    <mergeCell ref="A269:C269"/>
    <mergeCell ref="C284:E284"/>
    <mergeCell ref="E241:H241"/>
    <mergeCell ref="E224:H224"/>
    <mergeCell ref="C278:E278"/>
    <mergeCell ref="C279:E279"/>
    <mergeCell ref="C280:E280"/>
    <mergeCell ref="C281:E281"/>
    <mergeCell ref="E236:H236"/>
    <mergeCell ref="E237:H237"/>
    <mergeCell ref="E238:H238"/>
    <mergeCell ref="E239:H239"/>
  </mergeCells>
  <hyperlinks>
    <hyperlink ref="B21" r:id="rId1"/>
    <hyperlink ref="C36" r:id="rId2"/>
    <hyperlink ref="E43" r:id="rId3"/>
    <hyperlink ref="E245" r:id="rId4"/>
    <hyperlink ref="E246" r:id="rId5"/>
    <hyperlink ref="E247" r:id="rId6"/>
    <hyperlink ref="E248" r:id="rId7"/>
    <hyperlink ref="E249" r:id="rId8"/>
    <hyperlink ref="E250" r:id="rId9"/>
    <hyperlink ref="E251" r:id="rId10"/>
    <hyperlink ref="E252" r:id="rId11"/>
    <hyperlink ref="E253" r:id="rId12"/>
    <hyperlink ref="E254" r:id="rId13"/>
    <hyperlink ref="E255" r:id="rId14"/>
    <hyperlink ref="E256" r:id="rId15"/>
    <hyperlink ref="C267" r:id="rId16"/>
    <hyperlink ref="C265" r:id="rId17"/>
    <hyperlink ref="C266" r:id="rId18"/>
    <hyperlink ref="C268" r:id="rId19"/>
    <hyperlink ref="C271" r:id="rId20"/>
    <hyperlink ref="C272" r:id="rId21"/>
    <hyperlink ref="C273" r:id="rId22"/>
    <hyperlink ref="C274" r:id="rId23"/>
    <hyperlink ref="C277" r:id="rId24"/>
    <hyperlink ref="C50" r:id="rId25"/>
    <hyperlink ref="C57" r:id="rId26"/>
    <hyperlink ref="E65" r:id="rId27" location="!/estadisticas/burbujas"/>
    <hyperlink ref="E66" r:id="rId28" location="!/estadisticas/burbujas"/>
    <hyperlink ref="E67" r:id="rId29" location="!/estadisticas/burbujas"/>
    <hyperlink ref="E186" r:id="rId30"/>
    <hyperlink ref="E187" r:id="rId31"/>
    <hyperlink ref="E188" r:id="rId32"/>
    <hyperlink ref="E190" r:id="rId33"/>
    <hyperlink ref="C284" r:id="rId34"/>
    <hyperlink ref="C292" r:id="rId35"/>
    <hyperlink ref="E209" r:id="rId36"/>
    <hyperlink ref="E210" r:id="rId37"/>
    <hyperlink ref="E211" r:id="rId38"/>
    <hyperlink ref="E212" r:id="rId39"/>
    <hyperlink ref="E213" r:id="rId40"/>
    <hyperlink ref="E214" r:id="rId41"/>
    <hyperlink ref="E215" r:id="rId42"/>
    <hyperlink ref="E216" r:id="rId43"/>
    <hyperlink ref="E217" r:id="rId44"/>
    <hyperlink ref="E218" r:id="rId45"/>
    <hyperlink ref="E219" r:id="rId46"/>
    <hyperlink ref="E220" r:id="rId47"/>
    <hyperlink ref="E222" r:id="rId48"/>
    <hyperlink ref="E223" r:id="rId49"/>
    <hyperlink ref="E224" r:id="rId50"/>
    <hyperlink ref="E226" r:id="rId51"/>
    <hyperlink ref="E227" r:id="rId52"/>
    <hyperlink ref="E230" r:id="rId53"/>
    <hyperlink ref="E231" r:id="rId54"/>
    <hyperlink ref="E232" r:id="rId55"/>
    <hyperlink ref="E233" r:id="rId56"/>
    <hyperlink ref="E234" r:id="rId57"/>
    <hyperlink ref="E235" r:id="rId58"/>
    <hyperlink ref="E236" r:id="rId59"/>
    <hyperlink ref="E237" r:id="rId60"/>
    <hyperlink ref="E238" r:id="rId61"/>
    <hyperlink ref="E239" r:id="rId62"/>
    <hyperlink ref="E240" r:id="rId63"/>
    <hyperlink ref="E241" r:id="rId64"/>
    <hyperlink ref="B302" r:id="rId65"/>
    <hyperlink ref="B303" r:id="rId66"/>
    <hyperlink ref="B304" r:id="rId67"/>
    <hyperlink ref="B305" r:id="rId68"/>
    <hyperlink ref="B306" r:id="rId69"/>
    <hyperlink ref="B307" r:id="rId70"/>
    <hyperlink ref="B308" r:id="rId71"/>
  </hyperlinks>
  <pageMargins left="0.75138888888888899" right="0.75138888888888899" top="1" bottom="1" header="0.5" footer="0.5"/>
  <pageSetup paperSize="190" scale="80" orientation="landscape" r:id="rId72"/>
  <drawing r:id="rId7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Juzgado N° 4</cp:lastModifiedBy>
  <cp:lastPrinted>2021-04-05T15:11:27Z</cp:lastPrinted>
  <dcterms:created xsi:type="dcterms:W3CDTF">2020-06-23T19:35:00Z</dcterms:created>
  <dcterms:modified xsi:type="dcterms:W3CDTF">2021-04-15T14:43:15Z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