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360" windowHeight="9045"/>
  </bookViews>
  <sheets>
    <sheet name="Hoja1" sheetId="1" r:id="rId1"/>
  </sheets>
  <externalReferences>
    <externalReference r:id="rId2"/>
    <externalReference r:id="rId3"/>
    <externalReference r:id="rId4"/>
  </externalReferences>
  <calcPr calcId="125725"/>
</workbook>
</file>

<file path=xl/calcChain.xml><?xml version="1.0" encoding="utf-8"?>
<calcChain xmlns="http://schemas.openxmlformats.org/spreadsheetml/2006/main">
  <c r="H153" i="1"/>
  <c r="F153"/>
  <c r="E153"/>
  <c r="H152"/>
  <c r="F152"/>
  <c r="E152"/>
  <c r="F151"/>
  <c r="E151"/>
  <c r="H151" s="1"/>
  <c r="F150"/>
  <c r="E150"/>
  <c r="H150" s="1"/>
  <c r="H149"/>
  <c r="F149"/>
  <c r="E149"/>
  <c r="H148"/>
  <c r="F148"/>
  <c r="E148"/>
  <c r="F147"/>
  <c r="E147"/>
  <c r="H147" s="1"/>
  <c r="D146"/>
  <c r="C146"/>
  <c r="F141"/>
  <c r="E141"/>
  <c r="H141" s="1"/>
  <c r="F140"/>
  <c r="E140"/>
  <c r="H140" s="1"/>
  <c r="H139"/>
  <c r="F139"/>
  <c r="E139"/>
  <c r="H138"/>
  <c r="F138"/>
  <c r="E138"/>
  <c r="F137"/>
  <c r="E137"/>
  <c r="H137" s="1"/>
  <c r="F136"/>
  <c r="E136"/>
  <c r="H136" s="1"/>
  <c r="H135"/>
  <c r="F135"/>
  <c r="E135"/>
  <c r="D134"/>
  <c r="C134"/>
  <c r="G129"/>
  <c r="F129"/>
  <c r="E129"/>
  <c r="G128"/>
  <c r="F128"/>
  <c r="E128"/>
  <c r="F127"/>
  <c r="E127"/>
  <c r="G127" s="1"/>
  <c r="F126"/>
  <c r="E126"/>
  <c r="G126" s="1"/>
  <c r="G125"/>
  <c r="F125"/>
  <c r="E125"/>
  <c r="G124"/>
  <c r="F124"/>
  <c r="E124"/>
  <c r="F123"/>
  <c r="E123"/>
  <c r="G123" s="1"/>
  <c r="D122"/>
  <c r="C122"/>
  <c r="F146" l="1"/>
  <c r="E146"/>
  <c r="E134"/>
  <c r="F134" s="1"/>
  <c r="E122"/>
  <c r="F122" s="1"/>
</calcChain>
</file>

<file path=xl/sharedStrings.xml><?xml version="1.0" encoding="utf-8"?>
<sst xmlns="http://schemas.openxmlformats.org/spreadsheetml/2006/main" count="581" uniqueCount="330">
  <si>
    <t>MATRIZ DE INFORMACIÓN MINIMA PARA INFORME PARCIAL DE RENDICIÓN DE CUENTAS AL CIUDADANO</t>
  </si>
  <si>
    <t>1- PRESENTACIÓN</t>
  </si>
  <si>
    <t>Institución:</t>
  </si>
  <si>
    <t>Periodo del informe:</t>
  </si>
  <si>
    <t>Misión institucional</t>
  </si>
  <si>
    <t>Qué es la institución (en lenguaje sencillo, menos de 100 palabras)</t>
  </si>
  <si>
    <t>2-Presentación del CRCC (miembros y cargos que ocupan). (Adjuntar Resolución para la descarga en formato pdf o Establecer el link de acceso directo)</t>
  </si>
  <si>
    <t>Nro.</t>
  </si>
  <si>
    <t>Dependencia</t>
  </si>
  <si>
    <t>Responsable</t>
  </si>
  <si>
    <t>Cargo que Ocupa</t>
  </si>
  <si>
    <t>3- Plan de Rendición de Cuentas</t>
  </si>
  <si>
    <t>3.1. Resolución de Aprobación y Anexo de Plan de Rendición de Cuentas</t>
  </si>
  <si>
    <t>Evidencia (Enlace del documento)</t>
  </si>
  <si>
    <t>3.2 Plan de Rendición de Cuentas. (Describir los motivos de la selección temática en menos de 100 palabras y exponer si existió participación ciudadana en el proceso. Vincular la selección con el POI, PEI, PND2030 y ODS). (Adjuntar el plan para la descarga en formato pdf Establecer el link de acceso directo).</t>
  </si>
  <si>
    <t>Priorización</t>
  </si>
  <si>
    <t>Tema / Descripción</t>
  </si>
  <si>
    <t>Vinculación POI, PEI, PND, ODS.</t>
  </si>
  <si>
    <t>Justificaciones</t>
  </si>
  <si>
    <t xml:space="preserve">Evidencia </t>
  </si>
  <si>
    <t>4-Gestión Institucional</t>
  </si>
  <si>
    <t>4.1 Nivel de Cumplimiento  de Minimo de Información Disponible - Transparencia Activa Ley 5189 /14</t>
  </si>
  <si>
    <t>Mes</t>
  </si>
  <si>
    <t>Nivel de Cumplimiento (%)</t>
  </si>
  <si>
    <t>Enlace de la SFP</t>
  </si>
  <si>
    <t>Enero</t>
  </si>
  <si>
    <t>Febrero</t>
  </si>
  <si>
    <t>Marzo</t>
  </si>
  <si>
    <t>Abril</t>
  </si>
  <si>
    <t>4.2 Nivel de Cumplimiento  de Minimo de Información Disponible - Transparencia Activa Ley 5282/14</t>
  </si>
  <si>
    <t>Enlace SENAC</t>
  </si>
  <si>
    <t>4.3 Nivel de Cumplimiento de Respuestas a Consultas Ciudadanas - Transparencia Pasiva Ley N° 5282/14</t>
  </si>
  <si>
    <t>Cantidad de Consultas</t>
  </si>
  <si>
    <t>Respondidos</t>
  </si>
  <si>
    <t>No Respondidos</t>
  </si>
  <si>
    <t>Enlace Ministerio de Justicia</t>
  </si>
  <si>
    <t>Mayo</t>
  </si>
  <si>
    <t>Junio</t>
  </si>
  <si>
    <t>4.4 Proyectos y Programas Ejecutados a la fecha del Informe (listado referencial, apoyarse en gráficos ilustrativos)</t>
  </si>
  <si>
    <t>N°</t>
  </si>
  <si>
    <t>Descripción</t>
  </si>
  <si>
    <t>Objetivo</t>
  </si>
  <si>
    <t>Metas</t>
  </si>
  <si>
    <t>Población Beneficiaria</t>
  </si>
  <si>
    <t>Valor de Inversión</t>
  </si>
  <si>
    <t>Porcentaje de Ejecución</t>
  </si>
  <si>
    <t>Evidencias</t>
  </si>
  <si>
    <t>4.5 Proyectos y Programas no Ejecutados (listado referencial, aporyarse en gráficos ilustrativos)</t>
  </si>
  <si>
    <t>Dificultades (Breve Descripción)</t>
  </si>
  <si>
    <t>Financieras</t>
  </si>
  <si>
    <t>De Gestión</t>
  </si>
  <si>
    <t>Externas</t>
  </si>
  <si>
    <t>Otras</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</si>
  <si>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</si>
  <si>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</si>
  <si>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</si>
  <si>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</si>
  <si>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</si>
  <si>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</si>
  <si>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</si>
  <si>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</si>
  <si>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</si>
  <si>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</si>
  <si>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4.8 Ejecución Financiera (Generar gráfica)</t>
  </si>
  <si>
    <t>Rubro</t>
  </si>
  <si>
    <t>Sub-rubros</t>
  </si>
  <si>
    <t>Presupuestado</t>
  </si>
  <si>
    <t>Ejecutado</t>
  </si>
  <si>
    <t>Saldos</t>
  </si>
  <si>
    <t>Evidencia (Enlace Ley 5189)</t>
  </si>
  <si>
    <t>4.9 Fortalecimiento Institucional (Normativas, Estructura Interna, Infraestructura, adquisiciones, etc. En el trimestre, periodo del Informe)</t>
  </si>
  <si>
    <t>Descripción del Fortalecimiento</t>
  </si>
  <si>
    <t>Costo de Inversión</t>
  </si>
  <si>
    <t>Descripción del Beneficio</t>
  </si>
  <si>
    <t>Evidencia</t>
  </si>
  <si>
    <t>5- Instancias de Participación Ciudadana</t>
  </si>
  <si>
    <t>5.1. Canales de Participación Ciudadana existentes a la fecha.</t>
  </si>
  <si>
    <t>Denominación</t>
  </si>
  <si>
    <t>Dependencia Responsable del Canal de Participación</t>
  </si>
  <si>
    <t>Evidencia (Página Web, Buzón de SQR, Etc.)</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</si>
  <si>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</si>
  <si>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</si>
  <si>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</si>
  <si>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</si>
  <si>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</si>
  <si>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</si>
  <si>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</si>
  <si>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</si>
  <si>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</si>
  <si>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Link al Panel de Denuncia de la SENAC</t>
  </si>
  <si>
    <t>6- Control Interno y Externo</t>
  </si>
  <si>
    <t>6.1 Informes de Auditorias Internas y Auditorías Externas en el Trimestre</t>
  </si>
  <si>
    <t>Auditorias Financieras</t>
  </si>
  <si>
    <t>Nro. de Informe</t>
  </si>
  <si>
    <t>Evidencia (Enlace Ley 5282/14)</t>
  </si>
  <si>
    <t>Auditorias de Gestión</t>
  </si>
  <si>
    <t>Auditorías Externas</t>
  </si>
  <si>
    <t>Otros tipos de Auditoria</t>
  </si>
  <si>
    <t>Planes de Mejoramiento elaborados en el Trimestre</t>
  </si>
  <si>
    <t>Informe de referencia</t>
  </si>
  <si>
    <t>Evidencia (Adjuntar Documento)</t>
  </si>
  <si>
    <t>6.2 Modelo Estándar de Control Interno para las Instituciones Públicas del Paraguay</t>
  </si>
  <si>
    <t>Última calificación MECIP/CGR</t>
  </si>
  <si>
    <t>Periodo</t>
  </si>
  <si>
    <t>7- Descripción cualitativa de logros alcanzados en el Trimestre (apoyar con gráficos, cuadros dinámicos que describan lo alcanzado)</t>
  </si>
  <si>
    <t>PRIMER TRIMESTRE/2021</t>
  </si>
  <si>
    <t>DIRECCION NACIONAL DE ADUANAS</t>
  </si>
  <si>
    <t>Somos una institución autónoma, facilitadora del comercio internacional, responsable de una eficiente recaudación de los tributos y fiscalizador del tráfico de mercaderías.</t>
  </si>
  <si>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 (Ley N° 2422/04 CÓDIGO ADUANERO, Art. 1°)</t>
  </si>
  <si>
    <t>https://www.aduana.gov.py/rcdna/RESOLUCI%C3%93N%20DNA%20N%C2%B0%20110-2020-CRCC.pdf</t>
  </si>
  <si>
    <t>Dirección de Planificación y Desarrollo Institucional.</t>
  </si>
  <si>
    <t>Sonia Barrios.</t>
  </si>
  <si>
    <t>Directora.</t>
  </si>
  <si>
    <t>Dirección de Administración y Finanzas.</t>
  </si>
  <si>
    <t>Rogelio Cáceres.</t>
  </si>
  <si>
    <t xml:space="preserve">Director. </t>
  </si>
  <si>
    <t>Dirección de Tecnologias de Información y Comunicación - SOFIA.</t>
  </si>
  <si>
    <t>Humberto López.</t>
  </si>
  <si>
    <t>Dirección de  Auditoria Interna.</t>
  </si>
  <si>
    <t>Victor Gómez de la Fuente.</t>
  </si>
  <si>
    <t>Dirección de Gabinete.</t>
  </si>
  <si>
    <t>Esteban Cardozo.</t>
  </si>
  <si>
    <t>Dirección Jurídica.</t>
  </si>
  <si>
    <t>Giselle Lampert.</t>
  </si>
  <si>
    <t>Dirección de Talento Humano.</t>
  </si>
  <si>
    <t>Julio Perez.</t>
  </si>
  <si>
    <t>Departamento de Asuntos Internos.</t>
  </si>
  <si>
    <t>Carlos Dávalos.</t>
  </si>
  <si>
    <t>Jefe de Departamento.</t>
  </si>
  <si>
    <t>https://www.aduana.gov.py/rcdna/2020-07-10.pdf</t>
  </si>
  <si>
    <t xml:space="preserve">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 </t>
  </si>
  <si>
    <t>https://www.aduana.gov.py/rcdna/PROYECTO%20PLAN%20DE%20RENDICION%20DE%20CUENTAS%202020.pdf</t>
  </si>
  <si>
    <t>Existe revisión anual de los canales utilizados para mejoras y actualizaciones.</t>
  </si>
  <si>
    <t>Coima para retiro de encomienda Personal</t>
  </si>
  <si>
    <t>RESPONDIDO</t>
  </si>
  <si>
    <t>Evasion Tributaria</t>
  </si>
  <si>
    <t>Pedido de Coima</t>
  </si>
  <si>
    <t>Denuncia por Contrabando.</t>
  </si>
  <si>
    <t>importación sin autorización</t>
  </si>
  <si>
    <t>Maltrato</t>
  </si>
  <si>
    <t>Verificar productos de contrabando.</t>
  </si>
  <si>
    <t>Consulta de pasantía (invalidado como denuncia)</t>
  </si>
  <si>
    <t>Robo</t>
  </si>
  <si>
    <t>Soborno</t>
  </si>
  <si>
    <t>ingreso de dinero al Paraguay</t>
  </si>
  <si>
    <t>http://www.denuncias.gov.py/ssps/faces/public/denuncia/busquedaDenuncia.xhtml;jsessionid=AR9qoUD8vRc8DxYfD1R8EiCH6LVf78A49Ey3qxin.www</t>
  </si>
  <si>
    <t>DAI_DCAF N° 3/2021</t>
  </si>
  <si>
    <t>Ev. Cumplimiento del Art. 41 de la Ley N° 2051/03 - julio a noviembre del 2020</t>
  </si>
  <si>
    <t xml:space="preserve">https://www.aduana.gov.py/7449-1-Ley%20N%20%205282-14.html </t>
  </si>
  <si>
    <t>DAI_DCAF N° 6/2021</t>
  </si>
  <si>
    <t>Auditoría a los estados financieros y patrimoniales de la DNA  al 31 de diciembre del 2020</t>
  </si>
  <si>
    <t>DAI_DCAF N° 7/2021</t>
  </si>
  <si>
    <t>Ev. Cumplimiento del Art. 41 de la Ley N° 2051/03 - diciembre del 2020</t>
  </si>
  <si>
    <t>https://www.aduana.gov.py/7449-1-Ley%20N%20%205282-14.html</t>
  </si>
  <si>
    <t>DAI_DCAF N° 9/2021</t>
  </si>
  <si>
    <t>RR.CC. Fondo fijo (caja chica) - Febrero 2021</t>
  </si>
  <si>
    <t>DAI_DSA N° 2/2021</t>
  </si>
  <si>
    <t>Control y Evaluación de ejecución del PEI 2019-2023</t>
  </si>
  <si>
    <t>DAI_DSA N° 5/2021</t>
  </si>
  <si>
    <t>Ev. Del nivel de madurez del SCI - Ejercicio Fiscal 2020</t>
  </si>
  <si>
    <t>DAI_DCPA N° 10/2021</t>
  </si>
  <si>
    <t xml:space="preserve">Desaduanamiento de Mercaderías Admin. Zona Franca Global S.A. </t>
  </si>
  <si>
    <t>DAI_DCPA N° 11/2021</t>
  </si>
  <si>
    <t>Desaduanamiento de Mercaderías Admin. Zona Franca Trans Trade S.A.  2do. Semestre 2020</t>
  </si>
  <si>
    <t>DAI_DCPA N° 4/2021</t>
  </si>
  <si>
    <t>Auditoría Especial a 37 Liquidaciones Manuales pendientes de pago de la firma Jota Trading S.A.</t>
  </si>
  <si>
    <t>Cumplimiento intermedio</t>
  </si>
  <si>
    <t>https://www.sfp.gov.py/sfp/archivos/documentos/Informe_Enero_2021_m7lpoeeh.pdf</t>
  </si>
  <si>
    <t>https://app.powerbi.com/view?r=eyJrIjoiMmJlYjg1YzgtMmQ3Mi00YzVkLWJkOTQtOTE3ZTZkNzVhYTAzIiwidCI6Ijk2ZDUwYjY5LTE5MGQtNDkxYy1hM2U1LWExYWRlYmMxYTg3NSJ9&amp;pageName=ReportSection267a9df01e64c25cadf6</t>
  </si>
  <si>
    <t>N/A</t>
  </si>
  <si>
    <t>https://informacionpublica.paraguay.gov.py/portal/#!/estadisticas/burbujas</t>
  </si>
  <si>
    <t>1  Derivada</t>
  </si>
  <si>
    <t>1  En Curso</t>
  </si>
  <si>
    <t>OBSERVACIÓN</t>
  </si>
  <si>
    <t>N-1 - OPTIMIZACIÓN DEL CONTROL NO INTRUSIVO</t>
  </si>
  <si>
    <t>N-2 - NUEVO MODELO DE RIESGOS</t>
  </si>
  <si>
    <t>N-3 - NORMATIVAS ACTUALIZADAS CON PROCESOS SIMPLIFICADOS E INFORMATIZADOS</t>
  </si>
  <si>
    <t>N-4 - DISEÑO E IMPLEMENTACIÓN DE SISTEMA DE GESTIÓN POR RESULTADOS</t>
  </si>
  <si>
    <t>N-5 - ASEGURAMIENTO DE LA CARGA A TRAVES DEL PRECINTO ELECTRÓNICO</t>
  </si>
  <si>
    <t>N-6 - IMPLEMENTACIÓN DE MODELO INTEGRAL DE GESTION DEL TALENTO HUMANO Y DE REFORMA ORGANIZACIONAL</t>
  </si>
  <si>
    <t>N-9 - DISEÑO E IMPLEMENTACIÓN DE UN PLAN ANTICORRUPCIÓN</t>
  </si>
  <si>
    <t>N-10 - FORTALECIMIENTO DEL CONTROL POSTERIOR</t>
  </si>
  <si>
    <t>N-11 - REINGENIERÍA DEL SISTEMA DE GESTIÓN DE GARANTÍAS</t>
  </si>
  <si>
    <t>N-12 - REINGENIERÍA DEL PROCESO DE EXPORTACIÓN</t>
  </si>
  <si>
    <t>N-14 - REINGENIERIA DEL CERTIFICADO DE NACIONALIZACION</t>
  </si>
  <si>
    <t>Optimizar el servicio prestado por los equipos actuales, disminuyendo los riesgos establecidos tanto en el ingreso como en la salida de las mercaderías, contribuyendo tanto a la competitividad como a la correcta percepción del tributo.</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</si>
  <si>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</si>
  <si>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</si>
  <si>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Permitir gestionar y evaluar el desempeño de la Institución en relación con la gestión de la misma y los fines para los cuales fue creada, además del cumplimiento de las acciones estratégicas definidas en el plan institucional alineado con los del Gobierno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</si>
  <si>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</si>
  <si>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</si>
  <si>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</si>
  <si>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</si>
  <si>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Mejorar el Sistema de Garantías que permita una trazabilidad más efectiva de las pólizas presentadas en un régimen aduanero, además de facilitar los procesos de constitución, prorroga y cancelación de las mismas.</t>
  </si>
  <si>
    <t>Mejorar los procedimientos de la exportación en sus distintas modalidades de transporte, que permitan una simplificación en los trámites, optimización de los controles, registro de eventos y trazabilidad de la operación.</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</si>
  <si>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</si>
  <si>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 xml:space="preserve">AE: 91%    </t>
  </si>
  <si>
    <t>PVAA / ALCANCE NACIONAL</t>
  </si>
  <si>
    <t>SIN DETERMINAR (*)</t>
  </si>
  <si>
    <t>SISTEMA ENAXIS</t>
  </si>
  <si>
    <t>I.E.</t>
  </si>
  <si>
    <t xml:space="preserve">AE: 87%     </t>
  </si>
  <si>
    <t xml:space="preserve">AE: 76%     </t>
  </si>
  <si>
    <t xml:space="preserve">AE: 100%     </t>
  </si>
  <si>
    <t>DNA/FUNCIONARIOS</t>
  </si>
  <si>
    <t xml:space="preserve">AE: 60%     </t>
  </si>
  <si>
    <t xml:space="preserve">AE: 50%     </t>
  </si>
  <si>
    <t xml:space="preserve">AE:  26%    </t>
  </si>
  <si>
    <t xml:space="preserve">AE: 52%     </t>
  </si>
  <si>
    <t>I.O.</t>
  </si>
  <si>
    <t>Tipo</t>
  </si>
  <si>
    <t>N-7 - FORTALECIMIENTO DE LA INFRAESTRUCTURA INSTITUCIONAL</t>
  </si>
  <si>
    <t>EN PROCESO DE ANALISIS</t>
  </si>
  <si>
    <t>N-8 FORTALECIMIENTO DE LA COMUNICACIÓN INSTITUCIONAL</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</si>
  <si>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efctos de adecuar a las normativas nacionales vigentes y al presupuesto dispuesto para la insitucion, mas especificamente en cuanto al anexo del Personal se refiere, con el animo de evitar un impacto cuantitativo significativo, más aun cosniderando la situación macroeconómica del País, debido a la pandemia.
</t>
  </si>
  <si>
    <t>Modernización de la Aduana del Paraguay</t>
  </si>
  <si>
    <t>Centro de Atención y Reclamos - CAR</t>
  </si>
  <si>
    <t>DNA- Chat on Line</t>
  </si>
  <si>
    <t>DNA - On line</t>
  </si>
  <si>
    <t>Consulta de Expedientes</t>
  </si>
  <si>
    <t>SIVECA -Sistema Integral de Verificación de Cargas</t>
  </si>
  <si>
    <t>Liquidación de Tributos y Documentos Exigidos</t>
  </si>
  <si>
    <t>VUI - Ventanilla Única  del Imprtador</t>
  </si>
  <si>
    <t>OEA - Operador Económico Auto</t>
  </si>
  <si>
    <t>Datos Abiertos</t>
  </si>
  <si>
    <t>Facebook</t>
  </si>
  <si>
    <t>Twitter</t>
  </si>
  <si>
    <t>Youtube</t>
  </si>
  <si>
    <t>Raquel Torres</t>
  </si>
  <si>
    <t>Humberto Lopez</t>
  </si>
  <si>
    <t>Karina Ojeda</t>
  </si>
  <si>
    <t>Jorge Villalba Digalo</t>
  </si>
  <si>
    <t>Secretaría de Relaciones Públicas y Comunicación</t>
  </si>
  <si>
    <t>Dirección de Tecnologias de Información y Comunicación</t>
  </si>
  <si>
    <t>Coordinación Operador Económico Autorizado</t>
  </si>
  <si>
    <t>Oficina de Prensa</t>
  </si>
  <si>
    <t>https://www.aduana.gov.py/Formulario-Denuncias.html</t>
  </si>
  <si>
    <t>https://www.aduana.gov.py/#</t>
  </si>
  <si>
    <t>https://www.aduana.gov.py/dna/online/</t>
  </si>
  <si>
    <t>https://secure.aduana.gov.py/dna-apps/public/consultaExpediente</t>
  </si>
  <si>
    <t>https://www.aduana.gov.py/7185-8-SIVECA%20-%20Sistema%20Integral%20de%20Verificaci%C3%B3n%20de%20Cargas%20.html</t>
  </si>
  <si>
    <t>https://secure.aduana.gov.py/presupuesto/app/#/home</t>
  </si>
  <si>
    <t>https://www.aduana.gov.py/vui.php</t>
  </si>
  <si>
    <t>https://www.aduana.gov.py/index000.php</t>
  </si>
  <si>
    <t>https://datos.aduana.gov.py/datos/</t>
  </si>
  <si>
    <t>https://www.facebook.com/aduana.py</t>
  </si>
  <si>
    <t>https://twitter.com/aduanapy</t>
  </si>
  <si>
    <t>https://www.youtube.com/user/AduanaParaguay</t>
  </si>
  <si>
    <r>
      <t xml:space="preserve">Informe de CGR de Octubre de 2020 - Calificación: </t>
    </r>
    <r>
      <rPr>
        <b/>
        <sz val="11"/>
        <color theme="1"/>
        <rFont val="Calibri"/>
        <family val="2"/>
      </rPr>
      <t>2,90</t>
    </r>
    <r>
      <rPr>
        <sz val="11"/>
        <color theme="1"/>
        <rFont val="Calibri"/>
        <family val="2"/>
      </rPr>
      <t xml:space="preserve"> </t>
    </r>
    <r>
      <rPr>
        <b/>
        <sz val="11"/>
        <color theme="1"/>
        <rFont val="Calibri"/>
        <family val="2"/>
      </rPr>
      <t>DISEÑADO ALTO</t>
    </r>
    <r>
      <rPr>
        <sz val="11"/>
        <color theme="1"/>
        <rFont val="Calibri"/>
        <family val="2"/>
      </rPr>
      <t xml:space="preserve">
Informe de Auditoria DAI_DSA N° 5/2021- Calificacion: </t>
    </r>
    <r>
      <rPr>
        <b/>
        <sz val="11"/>
        <color theme="1"/>
        <rFont val="Calibri"/>
        <family val="2"/>
      </rPr>
      <t>3,94 GESTIONADO ALTO</t>
    </r>
  </si>
  <si>
    <t>Ejercicio: 2019
Ejercicio: 2020</t>
  </si>
  <si>
    <t>DAI_DSA N° 1/2021</t>
  </si>
  <si>
    <t>Avances de los Planes de Mejoramiento - 4to. Trimestre del 2020</t>
  </si>
  <si>
    <t>(*) Se establece que no fueron establecidos los costos iniciales, dado que la mayor parte se realiza con personal de la institución, no representando una erogación adicional.</t>
  </si>
  <si>
    <t>PVAA: PERSONAS VINCULADAS A LA ACTIVDAD ADUANERA</t>
  </si>
  <si>
    <t>PERIODO: 1ER. TRIMESTRE/2021</t>
  </si>
  <si>
    <t>I.E.= INICIATIVA ESTRATEGICA</t>
  </si>
  <si>
    <t>I.O.= INICIATIVA OPERATIVA</t>
  </si>
  <si>
    <t>A.E.= AVANCE ESPERADO</t>
  </si>
  <si>
    <t>A.E.=AVANCE REAL</t>
  </si>
  <si>
    <t>SISTEMA ENAXIS= Sistema de Gestion de Seguimiento de Planificacion - Proyectos - DNA.</t>
  </si>
  <si>
    <t>OBSERVACIÓN: DENUNCIAS INGRESADAS POR CENTRO DE ATENCIÓN Y RECLAMOS (CAR)</t>
  </si>
  <si>
    <t>Iniciada</t>
  </si>
  <si>
    <t>Contrabando</t>
  </si>
  <si>
    <t>Denuncia sobre cargas limpias (courrier)</t>
  </si>
  <si>
    <t>Cambios de funcionarios para el buen manejo de la administración pública</t>
  </si>
  <si>
    <t>Denuncia sobre atención desagradable por parte de  funcionarios de la Institución.</t>
  </si>
  <si>
    <t>Denuncia sobre publicación en periodico La Jornada.</t>
  </si>
  <si>
    <t>Denuncia de personas que no son funcionarios de la DNA pero que realizan tareas en dependencias de la administración CDE</t>
  </si>
  <si>
    <t>Supuesta Infracción a Leyes Especiales</t>
  </si>
  <si>
    <t>Supuesto Contrabando y Otros</t>
  </si>
  <si>
    <t>Supuesta Infracción a Leyes Especiales- Contrabando y otros</t>
  </si>
  <si>
    <t>Supuesto Enriquecimiento Ilicito</t>
  </si>
  <si>
    <t>Decisión Tomada</t>
  </si>
  <si>
    <t>Denuncia de hurto</t>
  </si>
  <si>
    <t>Supuesta infracción aduanera</t>
  </si>
  <si>
    <t>Denunca contra la firma Jorge Tartallone</t>
  </si>
  <si>
    <t>Supuesta infracción aduanera grave y dolosa</t>
  </si>
  <si>
    <t>Irregularidades que podrían constituir faltas o infracciones aduaneras</t>
  </si>
  <si>
    <t>Ausencias Injustificadas</t>
  </si>
  <si>
    <t>Bienes no encontrados al momento de su verificación en el Puesto de Bella Vista Norte</t>
  </si>
  <si>
    <t>Apertura de ficha de investigación con referencia a la supuesta Red de Corrupción que involucra a funcionarios de la Institución</t>
  </si>
  <si>
    <t>Infracción aduanera de Contrabando</t>
  </si>
  <si>
    <t>Anulación de sumario por tiempo transcurrido</t>
  </si>
  <si>
    <t>Violencia contra la mujer- Coacción Sexual</t>
  </si>
  <si>
    <t>https://www.aduana.gov.py/3822-1-Ley%20N%C2%B0%205.189.html</t>
  </si>
  <si>
    <t xml:space="preserve">    AR:11% https://www.aduana.gov.py/7449-1-Ley%20N%20%205282-14.html</t>
  </si>
  <si>
    <t xml:space="preserve">    AR:36% https://www.aduana.gov.py/7449-1-Ley%20N%20%205282-14.html</t>
  </si>
  <si>
    <t xml:space="preserve">     AR:20% https://www.aduana.gov.py/7449-1-Ley%20N%20%205282-14.html</t>
  </si>
  <si>
    <t xml:space="preserve">    AR:10% https://www.aduana.gov.py/7449-1-Ley%20N%20%205282-14.html</t>
  </si>
  <si>
    <t xml:space="preserve">   AR:26% https://www.aduana.gov.py/7449-1-Ley%20N%20%205282-14.html</t>
  </si>
  <si>
    <t xml:space="preserve">  AR:52% https://www.aduana.gov.py/7449-1-Ley%20N%20%205282-14.html</t>
  </si>
  <si>
    <t xml:space="preserve">     AR:76% https://www.aduana.gov.py/7449-1-Ley%20N%20%205282-14.html</t>
  </si>
  <si>
    <t xml:space="preserve">     AR:85% https://www.aduana.gov.py/7449-1-Ley%20N%20%205282-14.html</t>
  </si>
  <si>
    <t xml:space="preserve">     AR:82% https://www.aduana.gov.py/7449-1-Ley%20N%20%205282-14.html</t>
  </si>
  <si>
    <t xml:space="preserve">     AR:31% https://www.aduana.gov.py/7449-1-Ley%20N%20%205282-14.html </t>
  </si>
  <si>
    <t xml:space="preserve">     AR:45% https://www.aduana.gov.py/7449-1-Ley%20N%20%205282-14.html </t>
  </si>
  <si>
    <t>Gobierno autoriza a Aduanas la compra urgente de 10 escáneres</t>
  </si>
  <si>
    <t>Aduanas registró superávit de 22,6 por ciento en la recaudación de marzo de 2021</t>
  </si>
  <si>
    <t>Normativas 2021</t>
  </si>
  <si>
    <t>Rendición de Cuentas al Ciudadano</t>
  </si>
  <si>
    <t>Aduanas donó 8.580 kilos de alimentos a varias Instituciones</t>
  </si>
  <si>
    <t>La DNA entre las instituciones con mayor ejecución presupuestaria en el 2020</t>
  </si>
  <si>
    <t xml:space="preserve">https://www.aduana.gov.py/7877-8-Gobierno%20autoriza%20a%20Aduanas%20%20la%20compra%20urgente%20de%2010%20esc%C3%A1neres.html </t>
  </si>
  <si>
    <t xml:space="preserve">https://www.aduana.gov.py/7874-8-Aduanas%20registr%C3%B3%20super%C3%A1vit%20de%2022,6%20por%20ciento%20en%20la%20recaudaci%C3%B3n%20de%20marzo%20de%202021.html </t>
  </si>
  <si>
    <t xml:space="preserve">https://www.aduana.gov.py/7828-8-normativas-2010.html </t>
  </si>
  <si>
    <t xml:space="preserve">https://www.aduana.gov.py/7705-1-Rendici%C3%B3n%20de%20Cuentas%20al%20Ciudadano.html </t>
  </si>
  <si>
    <t xml:space="preserve">https://www.aduana.gov.py/Resolucion%20DNA%20N%20179.21.pdf </t>
  </si>
  <si>
    <t xml:space="preserve">https://www.aduana.gov.py/7873-8-Aduanas%20don%C3%B3%208.580%20kilos%20de%20alimentos%20a%20varias%20Instituciones%20.html </t>
  </si>
  <si>
    <t xml:space="preserve">https://www.aduana.gov.py/7869-8-La%20DNA%20entre%20las%20instituciones%20con%20mayor%20ejecuci%C3%B3n%20presupuestaria%20en%20el%202020.html </t>
  </si>
  <si>
    <t>RECAUDACION DE LA DIRECCION NACIONAL DE ADUANAS</t>
  </si>
  <si>
    <t>https://www.aduana.gov.py/recaudacion_public/recgen_adu.php</t>
  </si>
  <si>
    <t>OBS</t>
  </si>
  <si>
    <t>EJECUCIÓN PRESUPUESTARIA DEL GASTO - AL 31-01-2021</t>
  </si>
  <si>
    <t>GRUPO</t>
  </si>
  <si>
    <t>DESCRIPCIÓN</t>
  </si>
  <si>
    <t>PRESUPUESTO VIGENTE</t>
  </si>
  <si>
    <t>EJECUCIÓN PRESUPUESTARIA</t>
  </si>
  <si>
    <t>SALDO PRESUPUESTARIO</t>
  </si>
  <si>
    <t>% EJECUCIÓN POR NIVELES</t>
  </si>
  <si>
    <t xml:space="preserve">% EJECUCIÓN TOTAL </t>
  </si>
  <si>
    <t>SERVICIOS PERSONALES</t>
  </si>
  <si>
    <t>SERVICIOS NO PERSONALES</t>
  </si>
  <si>
    <t>BIENES DE CONSUMO E INSUMOS</t>
  </si>
  <si>
    <t>BIENES DE CAMBIO</t>
  </si>
  <si>
    <t>INVERSIÓN FISICA</t>
  </si>
  <si>
    <t>TRANSFERENCIAS</t>
  </si>
  <si>
    <t>OTROS GASTOS</t>
  </si>
  <si>
    <t>EJECUCIÓN PRESUPUESTARIA DEL GASTO - AL 28-02-2021</t>
  </si>
  <si>
    <t>EJECUCIÓN PRESUPUESTARIA DEL GASTO - AL 31-03-2021</t>
  </si>
  <si>
    <t>…</t>
  </si>
</sst>
</file>

<file path=xl/styles.xml><?xml version="1.0" encoding="utf-8"?>
<styleSheet xmlns="http://schemas.openxmlformats.org/spreadsheetml/2006/main">
  <fonts count="44">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charset val="134"/>
      <scheme val="minor"/>
    </font>
    <font>
      <b/>
      <u/>
      <sz val="14"/>
      <color theme="1"/>
      <name val="Calibri"/>
      <charset val="134"/>
    </font>
    <font>
      <b/>
      <u/>
      <sz val="11"/>
      <color theme="1"/>
      <name val="Calibri"/>
      <charset val="134"/>
    </font>
    <font>
      <b/>
      <sz val="11"/>
      <color theme="1"/>
      <name val="Calibri"/>
      <charset val="134"/>
    </font>
    <font>
      <b/>
      <u/>
      <sz val="11"/>
      <color theme="1"/>
      <name val="Calibri"/>
      <charset val="134"/>
      <scheme val="minor"/>
    </font>
    <font>
      <sz val="11"/>
      <color theme="1"/>
      <name val="Calibri"/>
      <charset val="134"/>
    </font>
    <font>
      <u/>
      <sz val="11"/>
      <color theme="1"/>
      <name val="Calibri"/>
      <charset val="134"/>
      <scheme val="minor"/>
    </font>
    <font>
      <u/>
      <sz val="11"/>
      <color theme="1"/>
      <name val="Calibri"/>
      <charset val="134"/>
    </font>
    <font>
      <u/>
      <sz val="11"/>
      <color rgb="FF0000FF"/>
      <name val="Calibri"/>
      <scheme val="minor"/>
    </font>
    <font>
      <b/>
      <sz val="8"/>
      <color theme="1"/>
      <name val="Calibri"/>
      <family val="2"/>
    </font>
    <font>
      <b/>
      <sz val="8"/>
      <color theme="1"/>
      <name val="Calibri"/>
      <family val="2"/>
      <scheme val="minor"/>
    </font>
    <font>
      <sz val="8"/>
      <color theme="1"/>
      <name val="Calibri"/>
      <family val="2"/>
    </font>
    <font>
      <sz val="8"/>
      <color theme="1"/>
      <name val="Calibri"/>
      <family val="2"/>
      <scheme val="minor"/>
    </font>
    <font>
      <u/>
      <sz val="8"/>
      <color theme="10"/>
      <name val="Calibri"/>
      <family val="2"/>
    </font>
    <font>
      <sz val="11"/>
      <color rgb="FFFF0000"/>
      <name val="Calibri"/>
      <family val="2"/>
      <scheme val="minor"/>
    </font>
    <font>
      <sz val="11"/>
      <color rgb="FFFF0000"/>
      <name val="Calibri"/>
      <family val="2"/>
    </font>
    <font>
      <sz val="8"/>
      <color rgb="FFFF0000"/>
      <name val="Calibri"/>
      <family val="2"/>
    </font>
    <font>
      <u/>
      <sz val="11"/>
      <color rgb="FF0000FF"/>
      <name val="Calibri"/>
      <family val="2"/>
      <scheme val="minor"/>
    </font>
    <font>
      <sz val="11"/>
      <color rgb="FF0070C0"/>
      <name val="Calibri"/>
      <family val="2"/>
      <scheme val="minor"/>
    </font>
    <font>
      <sz val="11"/>
      <color theme="1"/>
      <name val="Calibri"/>
      <family val="2"/>
    </font>
    <font>
      <b/>
      <sz val="11"/>
      <color theme="1"/>
      <name val="Calibri"/>
      <family val="2"/>
      <scheme val="minor"/>
    </font>
    <font>
      <sz val="10"/>
      <color theme="1"/>
      <name val="Calibri"/>
      <family val="2"/>
      <scheme val="minor"/>
    </font>
    <font>
      <sz val="11"/>
      <color rgb="FF000000"/>
      <name val="Times New Roman"/>
      <family val="1"/>
    </font>
    <font>
      <u/>
      <sz val="11"/>
      <color theme="10"/>
      <name val="Calibri"/>
      <family val="2"/>
    </font>
    <font>
      <b/>
      <sz val="11"/>
      <color theme="1"/>
      <name val="Calibri"/>
      <family val="2"/>
    </font>
    <font>
      <b/>
      <sz val="10"/>
      <color rgb="FFFF0000"/>
      <name val="Calibri"/>
      <family val="2"/>
      <scheme val="minor"/>
    </font>
    <font>
      <b/>
      <sz val="8"/>
      <color rgb="FFFF0000"/>
      <name val="Calibri"/>
      <family val="2"/>
      <scheme val="minor"/>
    </font>
    <font>
      <b/>
      <sz val="11"/>
      <name val="Calibri"/>
      <family val="2"/>
    </font>
    <font>
      <b/>
      <i/>
      <u/>
      <sz val="11"/>
      <color theme="1"/>
      <name val="Calibri"/>
      <family val="2"/>
    </font>
    <font>
      <b/>
      <sz val="10"/>
      <color rgb="FFFF0000"/>
      <name val="Calibri"/>
      <family val="2"/>
    </font>
    <font>
      <sz val="10"/>
      <color theme="1"/>
      <name val="Candara"/>
      <family val="2"/>
    </font>
    <font>
      <b/>
      <u/>
      <sz val="11"/>
      <color rgb="FFFF0000"/>
      <name val="Calibri"/>
      <family val="2"/>
    </font>
    <font>
      <sz val="9"/>
      <name val="Calibri"/>
      <family val="2"/>
      <scheme val="minor"/>
    </font>
    <font>
      <sz val="9"/>
      <name val="Calibri"/>
      <family val="2"/>
    </font>
    <font>
      <u/>
      <sz val="9"/>
      <name val="Calibri"/>
      <family val="2"/>
      <scheme val="minor"/>
    </font>
    <font>
      <b/>
      <i/>
      <sz val="11"/>
      <color theme="1"/>
      <name val="Calibri"/>
      <family val="2"/>
      <scheme val="minor"/>
    </font>
    <font>
      <b/>
      <i/>
      <u/>
      <sz val="12"/>
      <color rgb="FFFF0000"/>
      <name val="Calibri"/>
      <family val="2"/>
      <scheme val="minor"/>
    </font>
    <font>
      <b/>
      <sz val="10"/>
      <color theme="1"/>
      <name val="Calibri"/>
      <family val="2"/>
      <scheme val="minor"/>
    </font>
    <font>
      <b/>
      <i/>
      <sz val="12"/>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indexed="64"/>
      </left>
      <right style="thin">
        <color auto="1"/>
      </right>
      <top style="thin">
        <color auto="1"/>
      </top>
      <bottom/>
      <diagonal/>
    </border>
    <border>
      <left/>
      <right style="medium">
        <color indexed="64"/>
      </right>
      <top style="thin">
        <color auto="1"/>
      </top>
      <bottom style="thin">
        <color auto="1"/>
      </bottom>
      <diagonal/>
    </border>
  </borders>
  <cellStyleXfs count="3">
    <xf numFmtId="0" fontId="0" fillId="0" borderId="0">
      <alignment vertical="center"/>
    </xf>
    <xf numFmtId="0" fontId="12" fillId="0" borderId="0" applyNumberFormat="0" applyFill="0" applyBorder="0" applyAlignment="0" applyProtection="0">
      <alignment vertical="center"/>
    </xf>
    <xf numFmtId="0" fontId="3" fillId="0" borderId="0"/>
  </cellStyleXfs>
  <cellXfs count="21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0" fillId="0" borderId="1" xfId="0" applyBorder="1" applyAlignment="1">
      <alignment horizontal="center" vertical="center"/>
    </xf>
    <xf numFmtId="0" fontId="8" fillId="0" borderId="0" xfId="0" applyFont="1">
      <alignment vertical="center"/>
    </xf>
    <xf numFmtId="0" fontId="0" fillId="0" borderId="1" xfId="0" applyBorder="1">
      <alignment vertical="center"/>
    </xf>
    <xf numFmtId="0" fontId="10" fillId="0" borderId="0" xfId="0" applyFont="1">
      <alignment vertical="center"/>
    </xf>
    <xf numFmtId="0" fontId="9" fillId="0" borderId="1" xfId="0" applyFont="1" applyBorder="1" applyAlignment="1">
      <alignment horizontal="center" vertical="center" wrapText="1"/>
    </xf>
    <xf numFmtId="0" fontId="11" fillId="0" borderId="0" xfId="0" applyFont="1">
      <alignment vertical="center"/>
    </xf>
    <xf numFmtId="0" fontId="9" fillId="0" borderId="0" xfId="0" applyFont="1">
      <alignment vertical="center"/>
    </xf>
    <xf numFmtId="0" fontId="9" fillId="0" borderId="1" xfId="0" applyFont="1" applyBorder="1">
      <alignment vertical="center"/>
    </xf>
    <xf numFmtId="0" fontId="0" fillId="0" borderId="1" xfId="0"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xf>
    <xf numFmtId="0" fontId="0" fillId="0" borderId="1" xfId="0" applyBorder="1">
      <alignment vertical="center"/>
    </xf>
    <xf numFmtId="0" fontId="12" fillId="0" borderId="0" xfId="1">
      <alignment vertical="center"/>
    </xf>
    <xf numFmtId="0" fontId="16" fillId="0" borderId="0" xfId="0" applyFont="1" applyAlignment="1">
      <alignment vertical="center"/>
    </xf>
    <xf numFmtId="0" fontId="14" fillId="2" borderId="23" xfId="0" applyFont="1" applyFill="1" applyBorder="1" applyAlignment="1">
      <alignment vertical="center" wrapText="1"/>
    </xf>
    <xf numFmtId="0" fontId="17" fillId="3" borderId="0" xfId="1" applyFont="1" applyFill="1" applyBorder="1" applyAlignment="1" applyProtection="1">
      <alignment vertical="center"/>
    </xf>
    <xf numFmtId="0" fontId="16" fillId="3" borderId="0" xfId="0" applyFont="1" applyFill="1" applyAlignment="1">
      <alignment vertical="center"/>
    </xf>
    <xf numFmtId="0" fontId="13" fillId="2" borderId="26"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22" fillId="0" borderId="0" xfId="0" applyFont="1">
      <alignment vertical="center"/>
    </xf>
    <xf numFmtId="0" fontId="23" fillId="3" borderId="1" xfId="0" applyFont="1" applyFill="1" applyBorder="1" applyAlignment="1">
      <alignment horizontal="center" vertical="center" wrapText="1"/>
    </xf>
    <xf numFmtId="0" fontId="9" fillId="0" borderId="8" xfId="0" applyFont="1" applyBorder="1" applyAlignment="1">
      <alignment horizontal="center" vertical="center" wrapText="1"/>
    </xf>
    <xf numFmtId="0" fontId="0" fillId="2" borderId="1" xfId="0" applyFill="1" applyBorder="1">
      <alignment vertical="center"/>
    </xf>
    <xf numFmtId="0" fontId="18" fillId="0" borderId="0" xfId="0" applyFont="1" applyBorder="1" applyAlignment="1">
      <alignment horizontal="center" vertical="center"/>
    </xf>
    <xf numFmtId="0" fontId="20"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28" fillId="2" borderId="1"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8" fillId="2" borderId="1" xfId="0" applyFont="1" applyFill="1" applyBorder="1">
      <alignment vertical="center"/>
    </xf>
    <xf numFmtId="0" fontId="24" fillId="2" borderId="1" xfId="0" applyFont="1" applyFill="1" applyBorder="1">
      <alignment vertical="center"/>
    </xf>
    <xf numFmtId="0" fontId="9" fillId="4" borderId="1" xfId="0" applyFont="1" applyFill="1" applyBorder="1">
      <alignment vertical="center"/>
    </xf>
    <xf numFmtId="0" fontId="0" fillId="4" borderId="1" xfId="0" applyFill="1" applyBorder="1" applyAlignment="1">
      <alignment horizontal="center" vertical="center"/>
    </xf>
    <xf numFmtId="0" fontId="21" fillId="4" borderId="1" xfId="1" applyFont="1" applyFill="1" applyBorder="1" applyAlignment="1">
      <alignment vertical="center" wrapText="1"/>
    </xf>
    <xf numFmtId="0" fontId="3" fillId="4" borderId="1" xfId="0" applyFont="1" applyFill="1" applyBorder="1" applyAlignment="1">
      <alignment horizontal="center" vertical="center"/>
    </xf>
    <xf numFmtId="0" fontId="25" fillId="4" borderId="1" xfId="0" applyFont="1" applyFill="1" applyBorder="1" applyAlignment="1">
      <alignment horizontal="center" vertical="center"/>
    </xf>
    <xf numFmtId="0" fontId="25" fillId="4" borderId="1" xfId="0" applyFont="1" applyFill="1" applyBorder="1">
      <alignment vertical="center"/>
    </xf>
    <xf numFmtId="0" fontId="0" fillId="0" borderId="0" xfId="0" applyBorder="1">
      <alignment vertical="center"/>
    </xf>
    <xf numFmtId="0" fontId="0" fillId="3" borderId="0" xfId="0" applyFill="1" applyBorder="1">
      <alignment vertical="center"/>
    </xf>
    <xf numFmtId="0" fontId="30" fillId="3" borderId="0" xfId="0" applyFont="1" applyFill="1" applyBorder="1">
      <alignment vertical="center"/>
    </xf>
    <xf numFmtId="0" fontId="29" fillId="0" borderId="0" xfId="0" applyFont="1" applyFill="1" applyBorder="1" applyAlignment="1">
      <alignment horizontal="left" vertical="center"/>
    </xf>
    <xf numFmtId="0" fontId="25" fillId="0" borderId="0" xfId="0" applyFont="1" applyFill="1" applyBorder="1">
      <alignment vertical="center"/>
    </xf>
    <xf numFmtId="0" fontId="0" fillId="0" borderId="0" xfId="0" applyFill="1" applyBorder="1">
      <alignment vertical="center"/>
    </xf>
    <xf numFmtId="0" fontId="30" fillId="0" borderId="0" xfId="0" applyFont="1" applyFill="1" applyBorder="1">
      <alignment vertical="center"/>
    </xf>
    <xf numFmtId="0" fontId="10" fillId="0" borderId="1" xfId="0" applyFont="1" applyBorder="1">
      <alignment vertical="center"/>
    </xf>
    <xf numFmtId="0" fontId="0" fillId="4" borderId="1" xfId="0" applyFill="1" applyBorder="1">
      <alignment vertical="center"/>
    </xf>
    <xf numFmtId="0" fontId="0" fillId="4" borderId="1" xfId="0" applyFill="1" applyBorder="1" applyAlignment="1">
      <alignment horizontal="left" vertical="center"/>
    </xf>
    <xf numFmtId="0" fontId="24" fillId="2" borderId="1" xfId="0" applyFont="1" applyFill="1" applyBorder="1" applyAlignment="1">
      <alignment horizontal="center" vertical="center"/>
    </xf>
    <xf numFmtId="0" fontId="3" fillId="4" borderId="1" xfId="2" applyFill="1" applyBorder="1" applyAlignment="1">
      <alignment horizontal="center" vertical="center"/>
    </xf>
    <xf numFmtId="0" fontId="26" fillId="4" borderId="1" xfId="2" applyFont="1" applyFill="1" applyBorder="1" applyAlignment="1">
      <alignment horizontal="justify" wrapText="1"/>
    </xf>
    <xf numFmtId="0" fontId="3" fillId="4" borderId="1" xfId="2"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6" fillId="4" borderId="13" xfId="0" applyFont="1" applyFill="1" applyBorder="1" applyAlignment="1">
      <alignment horizontal="center" vertical="center"/>
    </xf>
    <xf numFmtId="0" fontId="31" fillId="2" borderId="1" xfId="0" applyFont="1" applyFill="1" applyBorder="1" applyAlignment="1">
      <alignment horizontal="center" vertical="center" wrapText="1"/>
    </xf>
    <xf numFmtId="0" fontId="23" fillId="4" borderId="8" xfId="0" applyFont="1" applyFill="1" applyBorder="1" applyAlignment="1">
      <alignment vertical="center" wrapText="1"/>
    </xf>
    <xf numFmtId="0" fontId="0" fillId="4" borderId="8" xfId="0" applyFill="1" applyBorder="1" applyAlignment="1">
      <alignment vertical="center" wrapText="1"/>
    </xf>
    <xf numFmtId="0" fontId="23" fillId="4" borderId="1" xfId="0" applyFont="1" applyFill="1" applyBorder="1" applyAlignment="1">
      <alignment vertical="center" wrapText="1"/>
    </xf>
    <xf numFmtId="0" fontId="0" fillId="4" borderId="1" xfId="0" applyFill="1" applyBorder="1" applyAlignment="1">
      <alignment vertical="center" wrapText="1"/>
    </xf>
    <xf numFmtId="0" fontId="24" fillId="2" borderId="29" xfId="0" applyFont="1" applyFill="1" applyBorder="1" applyAlignment="1">
      <alignment horizontal="center" vertical="center" wrapText="1"/>
    </xf>
    <xf numFmtId="0" fontId="9" fillId="4" borderId="8" xfId="0" applyFont="1" applyFill="1" applyBorder="1" applyAlignment="1">
      <alignment vertical="center" wrapText="1"/>
    </xf>
    <xf numFmtId="0" fontId="28" fillId="2" borderId="1" xfId="0" applyFont="1" applyFill="1" applyBorder="1" applyAlignment="1">
      <alignment horizontal="center" vertical="center"/>
    </xf>
    <xf numFmtId="0" fontId="3" fillId="4" borderId="1" xfId="0" applyFont="1" applyFill="1" applyBorder="1" applyAlignment="1">
      <alignment vertical="center" wrapText="1"/>
    </xf>
    <xf numFmtId="0" fontId="33" fillId="0" borderId="1" xfId="0" applyFont="1" applyBorder="1" applyAlignment="1">
      <alignment horizontal="center" vertical="center" wrapText="1"/>
    </xf>
    <xf numFmtId="0" fontId="25" fillId="4" borderId="1" xfId="0" applyFont="1" applyFill="1" applyBorder="1" applyAlignment="1">
      <alignment horizontal="left" vertical="center" wrapText="1"/>
    </xf>
    <xf numFmtId="0" fontId="28" fillId="2" borderId="4"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4" fillId="2" borderId="6" xfId="0" applyFont="1" applyFill="1" applyBorder="1" applyAlignment="1">
      <alignment horizontal="center" vertical="center"/>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3" fillId="3" borderId="9" xfId="0" applyFont="1" applyFill="1" applyBorder="1" applyAlignment="1">
      <alignment horizontal="center" vertical="center"/>
    </xf>
    <xf numFmtId="0" fontId="23" fillId="3" borderId="10" xfId="0" applyFont="1" applyFill="1" applyBorder="1" applyAlignment="1">
      <alignment horizontal="center" vertical="center" wrapText="1"/>
    </xf>
    <xf numFmtId="0" fontId="3" fillId="3" borderId="11" xfId="0" applyFont="1" applyFill="1" applyBorder="1" applyAlignment="1">
      <alignment horizontal="center" vertical="center"/>
    </xf>
    <xf numFmtId="0" fontId="23" fillId="3" borderId="12"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5" fillId="0" borderId="0" xfId="0" applyFont="1">
      <alignment vertical="center"/>
    </xf>
    <xf numFmtId="0" fontId="31" fillId="5" borderId="29" xfId="0"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0" fontId="16" fillId="4" borderId="10" xfId="0" applyFont="1" applyFill="1" applyBorder="1" applyAlignment="1">
      <alignment horizontal="center" vertical="center"/>
    </xf>
    <xf numFmtId="0" fontId="15" fillId="4" borderId="10" xfId="0" applyFont="1" applyFill="1" applyBorder="1" applyAlignment="1">
      <alignment horizontal="center" vertical="center"/>
    </xf>
    <xf numFmtId="14" fontId="16" fillId="4" borderId="1" xfId="0" applyNumberFormat="1" applyFont="1" applyFill="1" applyBorder="1" applyAlignment="1">
      <alignment horizontal="center" vertical="center"/>
    </xf>
    <xf numFmtId="0" fontId="16" fillId="4" borderId="31" xfId="0" applyFont="1" applyFill="1" applyBorder="1" applyAlignment="1">
      <alignment horizontal="center" vertical="center"/>
    </xf>
    <xf numFmtId="14" fontId="16" fillId="4" borderId="29" xfId="0" applyNumberFormat="1" applyFont="1" applyFill="1" applyBorder="1" applyAlignment="1">
      <alignment horizontal="center" vertical="center"/>
    </xf>
    <xf numFmtId="0" fontId="16" fillId="4" borderId="29" xfId="0" applyFont="1" applyFill="1" applyBorder="1" applyAlignment="1">
      <alignment horizontal="center" vertical="center" wrapText="1"/>
    </xf>
    <xf numFmtId="0" fontId="15" fillId="4" borderId="29" xfId="0"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xf>
    <xf numFmtId="22" fontId="36" fillId="5" borderId="1" xfId="0" applyNumberFormat="1" applyFont="1" applyFill="1" applyBorder="1" applyAlignment="1">
      <alignment horizontal="center" vertical="center"/>
    </xf>
    <xf numFmtId="0" fontId="37" fillId="5" borderId="1"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7" fillId="0" borderId="0" xfId="0" applyFont="1" applyBorder="1">
      <alignment vertical="center"/>
    </xf>
    <xf numFmtId="0" fontId="0" fillId="0" borderId="29" xfId="0" applyBorder="1">
      <alignment vertical="center"/>
    </xf>
    <xf numFmtId="0" fontId="0" fillId="2" borderId="29" xfId="0" applyFill="1" applyBorder="1" applyAlignment="1">
      <alignment horizontal="center" vertical="center" wrapText="1"/>
    </xf>
    <xf numFmtId="0" fontId="25" fillId="4" borderId="1" xfId="0" applyFont="1" applyFill="1" applyBorder="1" applyAlignment="1">
      <alignment horizontal="center" vertical="center" wrapText="1"/>
    </xf>
    <xf numFmtId="0" fontId="0" fillId="4" borderId="1" xfId="0" applyFill="1" applyBorder="1">
      <alignment vertical="center"/>
    </xf>
    <xf numFmtId="0" fontId="0" fillId="2" borderId="1" xfId="0" applyFill="1" applyBorder="1" applyAlignment="1">
      <alignment vertical="center"/>
    </xf>
    <xf numFmtId="0" fontId="0" fillId="0" borderId="0" xfId="0" applyFill="1" applyBorder="1" applyAlignment="1">
      <alignment vertical="center"/>
    </xf>
    <xf numFmtId="0" fontId="2" fillId="2" borderId="1" xfId="0" applyFont="1" applyFill="1" applyBorder="1" applyAlignment="1">
      <alignment vertical="center" wrapText="1"/>
    </xf>
    <xf numFmtId="0" fontId="24" fillId="2" borderId="1" xfId="0" applyFont="1" applyFill="1" applyBorder="1" applyAlignment="1">
      <alignment vertical="center" wrapText="1"/>
    </xf>
    <xf numFmtId="0" fontId="39" fillId="5" borderId="1" xfId="0" applyFont="1" applyFill="1" applyBorder="1" applyAlignment="1">
      <alignment horizontal="left" vertical="center"/>
    </xf>
    <xf numFmtId="0" fontId="0" fillId="5" borderId="1" xfId="0" applyFill="1" applyBorder="1">
      <alignment vertical="center"/>
    </xf>
    <xf numFmtId="0" fontId="0" fillId="5" borderId="1" xfId="0" applyFill="1" applyBorder="1" applyAlignment="1">
      <alignment horizontal="left" vertical="center"/>
    </xf>
    <xf numFmtId="0" fontId="0" fillId="5" borderId="1" xfId="0" applyFill="1" applyBorder="1" applyAlignment="1"/>
    <xf numFmtId="0" fontId="25" fillId="5" borderId="1" xfId="0" applyFont="1" applyFill="1" applyBorder="1" applyAlignment="1">
      <alignment horizontal="center"/>
    </xf>
    <xf numFmtId="0" fontId="25" fillId="5" borderId="1" xfId="0" applyFont="1" applyFill="1" applyBorder="1" applyAlignment="1">
      <alignment horizontal="center" vertical="center"/>
    </xf>
    <xf numFmtId="3" fontId="41" fillId="5" borderId="1" xfId="0" applyNumberFormat="1" applyFont="1" applyFill="1" applyBorder="1" applyAlignment="1"/>
    <xf numFmtId="9" fontId="41" fillId="5" borderId="1" xfId="0" applyNumberFormat="1" applyFont="1" applyFill="1" applyBorder="1" applyAlignment="1">
      <alignment horizontal="center"/>
    </xf>
    <xf numFmtId="0" fontId="25" fillId="5" borderId="1" xfId="0" applyFont="1" applyFill="1" applyBorder="1" applyAlignment="1"/>
    <xf numFmtId="3" fontId="0" fillId="5" borderId="1" xfId="0" applyNumberFormat="1" applyFill="1" applyBorder="1" applyAlignment="1"/>
    <xf numFmtId="3" fontId="25" fillId="5" borderId="1" xfId="0" applyNumberFormat="1" applyFont="1" applyFill="1" applyBorder="1" applyAlignment="1"/>
    <xf numFmtId="9" fontId="25" fillId="5" borderId="1" xfId="0" applyNumberFormat="1" applyFont="1" applyFill="1" applyBorder="1" applyAlignment="1">
      <alignment horizontal="center"/>
    </xf>
    <xf numFmtId="9" fontId="0" fillId="5" borderId="1" xfId="0" applyNumberFormat="1" applyFill="1" applyBorder="1" applyAlignment="1"/>
    <xf numFmtId="0" fontId="0" fillId="6" borderId="0" xfId="0" applyFill="1" applyAlignment="1"/>
    <xf numFmtId="0" fontId="41" fillId="6" borderId="0" xfId="0" applyFont="1" applyFill="1" applyBorder="1" applyAlignment="1">
      <alignment horizontal="center" vertical="center"/>
    </xf>
    <xf numFmtId="0" fontId="41" fillId="6" borderId="0" xfId="0" applyFont="1" applyFill="1" applyBorder="1" applyAlignment="1">
      <alignment vertical="center"/>
    </xf>
    <xf numFmtId="0" fontId="41" fillId="6" borderId="0" xfId="0" applyFont="1" applyFill="1" applyBorder="1" applyAlignment="1">
      <alignment horizontal="center" vertical="center" wrapText="1"/>
    </xf>
    <xf numFmtId="0" fontId="39" fillId="5" borderId="29" xfId="0" applyFont="1" applyFill="1" applyBorder="1">
      <alignment vertical="center"/>
    </xf>
    <xf numFmtId="0" fontId="39" fillId="5" borderId="15" xfId="0" applyFont="1" applyFill="1" applyBorder="1">
      <alignment vertical="center"/>
    </xf>
    <xf numFmtId="9" fontId="0" fillId="5" borderId="29" xfId="0" applyNumberFormat="1" applyFill="1" applyBorder="1" applyAlignment="1"/>
    <xf numFmtId="0" fontId="0" fillId="5" borderId="29" xfId="0" applyFill="1" applyBorder="1">
      <alignment vertical="center"/>
    </xf>
    <xf numFmtId="3" fontId="41" fillId="5" borderId="1" xfId="0" applyNumberFormat="1" applyFont="1" applyFill="1" applyBorder="1" applyAlignment="1">
      <alignment vertical="center"/>
    </xf>
    <xf numFmtId="0" fontId="41" fillId="6" borderId="1" xfId="0" applyFont="1" applyFill="1" applyBorder="1" applyAlignment="1">
      <alignment horizontal="center" vertical="center"/>
    </xf>
    <xf numFmtId="0" fontId="41" fillId="6" borderId="1" xfId="0" applyFont="1" applyFill="1" applyBorder="1" applyAlignment="1">
      <alignment vertical="center"/>
    </xf>
    <xf numFmtId="0" fontId="41" fillId="6" borderId="1" xfId="0" applyFont="1" applyFill="1" applyBorder="1" applyAlignment="1">
      <alignment horizontal="center" vertical="center" wrapText="1"/>
    </xf>
    <xf numFmtId="0" fontId="0" fillId="6" borderId="1" xfId="0" applyFill="1" applyBorder="1" applyAlignment="1"/>
    <xf numFmtId="0" fontId="42" fillId="5" borderId="29" xfId="0" applyFont="1" applyFill="1" applyBorder="1">
      <alignment vertical="center"/>
    </xf>
    <xf numFmtId="0" fontId="42" fillId="5" borderId="1" xfId="0" applyFont="1" applyFill="1" applyBorder="1">
      <alignment vertical="center"/>
    </xf>
    <xf numFmtId="0" fontId="0" fillId="5" borderId="29" xfId="0" applyFill="1" applyBorder="1" applyAlignment="1"/>
    <xf numFmtId="0" fontId="1" fillId="4" borderId="1" xfId="0" applyFont="1" applyFill="1" applyBorder="1" applyAlignment="1">
      <alignment horizontal="left" vertical="center"/>
    </xf>
    <xf numFmtId="0" fontId="40" fillId="5" borderId="1" xfId="0" applyFont="1" applyFill="1" applyBorder="1">
      <alignment vertical="center"/>
    </xf>
    <xf numFmtId="0" fontId="43" fillId="5" borderId="1" xfId="0" applyFont="1" applyFill="1" applyBorder="1" applyAlignment="1">
      <alignment horizontal="left" vertical="center"/>
    </xf>
    <xf numFmtId="0" fontId="43" fillId="5" borderId="1" xfId="0" applyFont="1" applyFill="1" applyBorder="1">
      <alignment vertical="center"/>
    </xf>
    <xf numFmtId="0" fontId="21" fillId="2" borderId="2" xfId="1" applyFont="1" applyFill="1" applyBorder="1" applyAlignment="1">
      <alignment horizontal="center" vertical="center" wrapText="1"/>
    </xf>
    <xf numFmtId="0" fontId="21" fillId="2" borderId="3" xfId="1" applyFont="1" applyFill="1" applyBorder="1" applyAlignment="1">
      <alignment horizontal="center" vertical="center" wrapText="1"/>
    </xf>
    <xf numFmtId="0" fontId="41" fillId="5" borderId="1" xfId="0" applyFont="1" applyFill="1" applyBorder="1" applyAlignment="1"/>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0"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17" fillId="3" borderId="24" xfId="1" applyFont="1" applyFill="1" applyBorder="1" applyAlignment="1" applyProtection="1">
      <alignment horizontal="center" vertical="center"/>
    </xf>
    <xf numFmtId="0" fontId="17" fillId="3" borderId="25" xfId="1" applyFont="1" applyFill="1" applyBorder="1" applyAlignment="1" applyProtection="1">
      <alignment horizontal="center" vertical="center"/>
    </xf>
    <xf numFmtId="0" fontId="14" fillId="2" borderId="27" xfId="0" applyFont="1" applyFill="1" applyBorder="1" applyAlignment="1">
      <alignment horizontal="center" vertical="center"/>
    </xf>
    <xf numFmtId="0" fontId="14" fillId="2" borderId="28" xfId="0" applyFont="1" applyFill="1" applyBorder="1" applyAlignment="1">
      <alignment horizontal="center" vertical="center"/>
    </xf>
    <xf numFmtId="0" fontId="34" fillId="3" borderId="10"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4" fillId="3" borderId="13" xfId="0" applyFont="1" applyFill="1" applyBorder="1" applyAlignment="1">
      <alignment horizontal="center" vertical="center" wrapText="1"/>
    </xf>
    <xf numFmtId="0" fontId="17" fillId="3" borderId="1" xfId="1" applyFont="1" applyFill="1" applyBorder="1" applyAlignment="1" applyProtection="1">
      <alignment horizontal="center" vertical="center"/>
    </xf>
    <xf numFmtId="0" fontId="17" fillId="3" borderId="11" xfId="1" applyFont="1" applyFill="1" applyBorder="1" applyAlignment="1" applyProtection="1">
      <alignment horizontal="center" vertical="center"/>
    </xf>
    <xf numFmtId="0" fontId="17" fillId="3" borderId="13" xfId="1" applyFont="1" applyFill="1" applyBorder="1" applyAlignment="1" applyProtection="1">
      <alignment horizontal="center" vertical="center"/>
    </xf>
    <xf numFmtId="0" fontId="17" fillId="3" borderId="14" xfId="1" applyFont="1" applyFill="1" applyBorder="1" applyAlignment="1" applyProtection="1">
      <alignment horizontal="center" vertical="center"/>
    </xf>
    <xf numFmtId="0" fontId="21" fillId="5" borderId="1" xfId="1" applyFont="1" applyFill="1" applyBorder="1" applyAlignment="1">
      <alignment horizontal="center" vertical="center" wrapText="1"/>
    </xf>
    <xf numFmtId="0" fontId="38" fillId="5" borderId="1" xfId="1" applyFont="1" applyFill="1" applyBorder="1" applyAlignment="1">
      <alignment horizontal="center" vertical="center" wrapText="1"/>
    </xf>
    <xf numFmtId="0" fontId="21" fillId="4" borderId="1" xfId="1" applyFont="1" applyFill="1" applyBorder="1" applyAlignment="1">
      <alignment horizontal="center" vertical="center"/>
    </xf>
    <xf numFmtId="0" fontId="21" fillId="4" borderId="29" xfId="1" applyFont="1" applyFill="1" applyBorder="1" applyAlignment="1">
      <alignment horizontal="center" vertical="center"/>
    </xf>
    <xf numFmtId="0" fontId="24" fillId="2" borderId="1" xfId="0" applyFont="1" applyFill="1" applyBorder="1" applyAlignment="1">
      <alignment horizontal="center" vertical="center" wrapText="1"/>
    </xf>
    <xf numFmtId="0" fontId="32" fillId="0" borderId="2" xfId="0" applyFont="1" applyBorder="1" applyAlignment="1">
      <alignment horizontal="center" vertical="center"/>
    </xf>
    <xf numFmtId="0" fontId="32" fillId="0" borderId="30" xfId="0" applyFont="1" applyBorder="1" applyAlignment="1">
      <alignment horizontal="center" vertical="center"/>
    </xf>
    <xf numFmtId="0" fontId="31" fillId="2" borderId="1" xfId="0" applyFont="1" applyFill="1" applyBorder="1" applyAlignment="1">
      <alignment horizontal="center" vertical="center" wrapText="1"/>
    </xf>
    <xf numFmtId="0" fontId="17" fillId="4" borderId="1" xfId="1" applyFont="1" applyFill="1" applyBorder="1" applyAlignment="1" applyProtection="1">
      <alignment horizontal="center" vertical="center" wrapText="1"/>
    </xf>
    <xf numFmtId="0" fontId="17" fillId="4" borderId="11" xfId="1" applyFont="1" applyFill="1" applyBorder="1" applyAlignment="1" applyProtection="1">
      <alignment horizontal="center" vertical="center" wrapText="1"/>
    </xf>
    <xf numFmtId="0" fontId="17" fillId="4" borderId="1" xfId="1" applyFont="1" applyFill="1" applyBorder="1" applyAlignment="1" applyProtection="1">
      <alignment horizontal="center" vertical="center"/>
    </xf>
    <xf numFmtId="0" fontId="17" fillId="4" borderId="11" xfId="1" applyFont="1" applyFill="1" applyBorder="1" applyAlignment="1" applyProtection="1">
      <alignment horizontal="center" vertical="center"/>
    </xf>
    <xf numFmtId="0" fontId="5" fillId="0" borderId="0" xfId="0" applyFont="1" applyAlignment="1">
      <alignment horizontal="center" vertical="center"/>
    </xf>
    <xf numFmtId="0" fontId="0" fillId="0" borderId="8" xfId="0"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17" fillId="4" borderId="2" xfId="1" applyFont="1" applyFill="1" applyBorder="1" applyAlignment="1" applyProtection="1">
      <alignment horizontal="center" vertical="center" wrapText="1"/>
    </xf>
    <xf numFmtId="0" fontId="17" fillId="4" borderId="30" xfId="1" applyFont="1" applyFill="1" applyBorder="1" applyAlignment="1" applyProtection="1">
      <alignment horizontal="center" vertical="center" wrapText="1"/>
    </xf>
    <xf numFmtId="0" fontId="17" fillId="4" borderId="32" xfId="1" applyFont="1" applyFill="1" applyBorder="1" applyAlignment="1" applyProtection="1">
      <alignment horizontal="center" vertical="center" wrapText="1"/>
    </xf>
    <xf numFmtId="0" fontId="17" fillId="4" borderId="3" xfId="1" applyFont="1" applyFill="1" applyBorder="1" applyAlignment="1" applyProtection="1">
      <alignment horizontal="center" vertical="center" wrapText="1"/>
    </xf>
    <xf numFmtId="0" fontId="21" fillId="4"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2" fillId="4" borderId="1" xfId="1" applyFill="1"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27" fillId="4" borderId="1" xfId="1" applyFont="1" applyFill="1" applyBorder="1" applyAlignment="1" applyProtection="1">
      <alignment horizontal="center" vertical="center" wrapText="1"/>
    </xf>
    <xf numFmtId="0" fontId="0" fillId="0" borderId="1" xfId="0" applyBorder="1">
      <alignment vertical="center"/>
    </xf>
    <xf numFmtId="0" fontId="0" fillId="4" borderId="1" xfId="0" applyFill="1" applyBorder="1">
      <alignment vertical="center"/>
    </xf>
    <xf numFmtId="0" fontId="0" fillId="5" borderId="1" xfId="0" applyFill="1" applyBorder="1">
      <alignment vertical="center"/>
    </xf>
    <xf numFmtId="0" fontId="17" fillId="4" borderId="13" xfId="1" applyFont="1" applyFill="1" applyBorder="1" applyAlignment="1" applyProtection="1">
      <alignment horizontal="center" vertical="center"/>
    </xf>
    <xf numFmtId="0" fontId="17" fillId="4" borderId="14" xfId="1" applyFont="1" applyFill="1" applyBorder="1" applyAlignment="1" applyProtection="1">
      <alignment horizontal="center" vertical="center"/>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2" fillId="0" borderId="3" xfId="0" applyFont="1" applyBorder="1" applyAlignment="1">
      <alignment horizontal="center" vertical="center"/>
    </xf>
    <xf numFmtId="0" fontId="31" fillId="5" borderId="1" xfId="0" applyFont="1" applyFill="1" applyBorder="1" applyAlignment="1">
      <alignment horizontal="center" vertical="center" wrapText="1"/>
    </xf>
    <xf numFmtId="0" fontId="32" fillId="0" borderId="21" xfId="0" applyFont="1" applyBorder="1" applyAlignment="1">
      <alignment horizontal="center" vertical="center"/>
    </xf>
    <xf numFmtId="0" fontId="21" fillId="4" borderId="29" xfId="1" applyFont="1" applyFill="1" applyBorder="1" applyAlignment="1">
      <alignment horizontal="center" vertical="center" wrapText="1"/>
    </xf>
    <xf numFmtId="0" fontId="12" fillId="4" borderId="1" xfId="1" applyFill="1" applyBorder="1" applyAlignment="1">
      <alignment vertical="center" wrapText="1"/>
    </xf>
  </cellXfs>
  <cellStyles count="3">
    <cellStyle name="Hipervínculo" xfId="1" builtinId="8"/>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harts/chart1.xml><?xml version="1.0" encoding="utf-8"?>
<c:chartSpace xmlns:c="http://schemas.openxmlformats.org/drawingml/2006/chart" xmlns:a="http://schemas.openxmlformats.org/drawingml/2006/main" xmlns:r="http://schemas.openxmlformats.org/officeDocument/2006/relationships">
  <c:lang val="es-PY"/>
  <c:chart>
    <c:title>
      <c:tx>
        <c:rich>
          <a:bodyPr/>
          <a:lstStyle/>
          <a:p>
            <a:pPr>
              <a:defRPr/>
            </a:pPr>
            <a:r>
              <a:rPr lang="es-PY" sz="1600"/>
              <a:t>Presupuesto</a:t>
            </a:r>
            <a:r>
              <a:rPr lang="es-PY" sz="1600" baseline="0"/>
              <a:t> Vigente  Vs. Ejecución Presupuestaria al 31-01-2021</a:t>
            </a:r>
            <a:endParaRPr lang="es-PY" sz="1600"/>
          </a:p>
        </c:rich>
      </c:tx>
      <c:layout>
        <c:manualLayout>
          <c:xMode val="edge"/>
          <c:yMode val="edge"/>
          <c:x val="0.18143211760998845"/>
          <c:y val="2.9184555931320539E-2"/>
        </c:manualLayout>
      </c:layout>
    </c:title>
    <c:plotArea>
      <c:layout/>
      <c:barChart>
        <c:barDir val="col"/>
        <c:grouping val="clustered"/>
        <c:ser>
          <c:idx val="0"/>
          <c:order val="0"/>
          <c:tx>
            <c:strRef>
              <c:f>'[1]EJEC. DE GASTOS POR GRUPO 31-01'!$C$4</c:f>
              <c:strCache>
                <c:ptCount val="1"/>
                <c:pt idx="0">
                  <c:v>PRESUPUESTO VIGENTE</c:v>
                </c:pt>
              </c:strCache>
            </c:strRef>
          </c:tx>
          <c:cat>
            <c:strRef>
              <c:f>'[1]EJEC. DE GASTOS POR GRUPO 31-01'!$B$7:$B$13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'[1]EJEC. DE GASTOS POR GRUPO 31-01'!$C$7:$C$13</c:f>
              <c:numCache>
                <c:formatCode>General</c:formatCode>
                <c:ptCount val="7"/>
                <c:pt idx="0">
                  <c:v>187169451235</c:v>
                </c:pt>
                <c:pt idx="1">
                  <c:v>55694038462</c:v>
                </c:pt>
                <c:pt idx="2">
                  <c:v>5494835306</c:v>
                </c:pt>
                <c:pt idx="3">
                  <c:v>2000000000</c:v>
                </c:pt>
                <c:pt idx="4">
                  <c:v>30828297854</c:v>
                </c:pt>
                <c:pt idx="5">
                  <c:v>136793493119</c:v>
                </c:pt>
                <c:pt idx="6">
                  <c:v>1700000000</c:v>
                </c:pt>
              </c:numCache>
            </c:numRef>
          </c:val>
        </c:ser>
        <c:ser>
          <c:idx val="1"/>
          <c:order val="1"/>
          <c:tx>
            <c:strRef>
              <c:f>'[1]EJEC. DE GASTOS POR GRUPO 31-01'!$D$4</c:f>
              <c:strCache>
                <c:ptCount val="1"/>
                <c:pt idx="0">
                  <c:v>EJECUCIÓN PRESUPUESTARIA</c:v>
                </c:pt>
              </c:strCache>
            </c:strRef>
          </c:tx>
          <c:cat>
            <c:strRef>
              <c:f>'[1]EJEC. DE GASTOS POR GRUPO 31-01'!$B$7:$B$13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'[1]EJEC. DE GASTOS POR GRUPO 31-01'!$D$7:$D$13</c:f>
              <c:numCache>
                <c:formatCode>General</c:formatCode>
                <c:ptCount val="7"/>
                <c:pt idx="0">
                  <c:v>10501987615</c:v>
                </c:pt>
                <c:pt idx="1">
                  <c:v>144661360</c:v>
                </c:pt>
                <c:pt idx="2">
                  <c:v>0</c:v>
                </c:pt>
                <c:pt idx="3">
                  <c:v>0</c:v>
                </c:pt>
                <c:pt idx="4">
                  <c:v>0</c:v>
                </c:pt>
                <c:pt idx="5">
                  <c:v>0</c:v>
                </c:pt>
                <c:pt idx="6">
                  <c:v>9310505</c:v>
                </c:pt>
              </c:numCache>
            </c:numRef>
          </c:val>
        </c:ser>
        <c:ser>
          <c:idx val="4"/>
          <c:order val="2"/>
          <c:tx>
            <c:strRef>
              <c:f>'[1]EJEC. DE GASTOS POR GRUPO 31-01'!$F$4</c:f>
              <c:strCache>
                <c:ptCount val="1"/>
                <c:pt idx="0">
                  <c:v>% EJECUCIÓN POR NIVELES</c:v>
                </c:pt>
              </c:strCache>
            </c:strRef>
          </c:tx>
          <c:cat>
            <c:strRef>
              <c:f>'[1]EJEC. DE GASTOS POR GRUPO 31-01'!$B$7:$B$13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'[1]EJEC. DE GASTOS POR GRUPO 31-01'!$F$7:$F$13</c:f>
              <c:numCache>
                <c:formatCode>General</c:formatCode>
                <c:ptCount val="7"/>
                <c:pt idx="0">
                  <c:v>5.6109517582622302E-2</c:v>
                </c:pt>
                <c:pt idx="1">
                  <c:v>2.5974298864806212E-3</c:v>
                </c:pt>
                <c:pt idx="2">
                  <c:v>0</c:v>
                </c:pt>
                <c:pt idx="3">
                  <c:v>0</c:v>
                </c:pt>
                <c:pt idx="4">
                  <c:v>0</c:v>
                </c:pt>
                <c:pt idx="5">
                  <c:v>0</c:v>
                </c:pt>
                <c:pt idx="6">
                  <c:v>5.4767676470588236E-3</c:v>
                </c:pt>
              </c:numCache>
            </c:numRef>
          </c:val>
        </c:ser>
        <c:axId val="98751616"/>
        <c:axId val="98753152"/>
      </c:barChart>
      <c:catAx>
        <c:axId val="98751616"/>
        <c:scaling>
          <c:orientation val="minMax"/>
        </c:scaling>
        <c:axPos val="b"/>
        <c:majorTickMark val="none"/>
        <c:tickLblPos val="nextTo"/>
        <c:crossAx val="98753152"/>
        <c:crosses val="autoZero"/>
        <c:auto val="1"/>
        <c:lblAlgn val="ctr"/>
        <c:lblOffset val="100"/>
      </c:catAx>
      <c:valAx>
        <c:axId val="98753152"/>
        <c:scaling>
          <c:orientation val="minMax"/>
        </c:scaling>
        <c:axPos val="l"/>
        <c:majorGridlines/>
        <c:numFmt formatCode="General" sourceLinked="1"/>
        <c:majorTickMark val="none"/>
        <c:tickLblPos val="nextTo"/>
        <c:crossAx val="98751616"/>
        <c:crosses val="autoZero"/>
        <c:crossBetween val="between"/>
      </c:valAx>
      <c:dTable>
        <c:showHorzBorder val="1"/>
        <c:showVertBorder val="1"/>
        <c:showOutline val="1"/>
        <c:showKeys val="1"/>
        <c:txPr>
          <a:bodyPr/>
          <a:lstStyle/>
          <a:p>
            <a:pPr rtl="0">
              <a:defRPr sz="700"/>
            </a:pPr>
            <a:endParaRPr lang="es-PY"/>
          </a:p>
        </c:txPr>
      </c:dTable>
    </c:plotArea>
    <c:plotVisOnly val="1"/>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PY"/>
  <c:chart>
    <c:title>
      <c:tx>
        <c:rich>
          <a:bodyPr/>
          <a:lstStyle/>
          <a:p>
            <a:pPr>
              <a:defRPr/>
            </a:pPr>
            <a:r>
              <a:rPr lang="es-PY" sz="1600"/>
              <a:t>Presupuesto</a:t>
            </a:r>
            <a:r>
              <a:rPr lang="es-PY" sz="1600" baseline="0"/>
              <a:t> Vigente  Vs. Ejecución Presupuestaria al 28-02-2021</a:t>
            </a:r>
            <a:endParaRPr lang="es-PY" sz="1600"/>
          </a:p>
        </c:rich>
      </c:tx>
      <c:layout>
        <c:manualLayout>
          <c:xMode val="edge"/>
          <c:yMode val="edge"/>
          <c:x val="0.17445610436126152"/>
          <c:y val="2.2591359368343219E-2"/>
        </c:manualLayout>
      </c:layout>
    </c:title>
    <c:plotArea>
      <c:layout/>
      <c:barChart>
        <c:barDir val="col"/>
        <c:grouping val="clustered"/>
        <c:ser>
          <c:idx val="0"/>
          <c:order val="0"/>
          <c:tx>
            <c:strRef>
              <c:f>'[2]EJEC. DE GASTOS POR GRUPO 28-02'!$C$4</c:f>
              <c:strCache>
                <c:ptCount val="1"/>
                <c:pt idx="0">
                  <c:v>PRESUPUESTO VIGENTE</c:v>
                </c:pt>
              </c:strCache>
            </c:strRef>
          </c:tx>
          <c:cat>
            <c:strRef>
              <c:f>'[2]EJEC. DE GASTOS POR GRUPO 28-02'!$B$7:$B$13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'[2]EJEC. DE GASTOS POR GRUPO 28-02'!$C$7:$C$13</c:f>
              <c:numCache>
                <c:formatCode>General</c:formatCode>
                <c:ptCount val="7"/>
                <c:pt idx="0">
                  <c:v>187169451235</c:v>
                </c:pt>
                <c:pt idx="1">
                  <c:v>55694038462</c:v>
                </c:pt>
                <c:pt idx="2">
                  <c:v>5494835306</c:v>
                </c:pt>
                <c:pt idx="3">
                  <c:v>2000000000</c:v>
                </c:pt>
                <c:pt idx="4">
                  <c:v>30828297854</c:v>
                </c:pt>
                <c:pt idx="5">
                  <c:v>136793493119</c:v>
                </c:pt>
                <c:pt idx="6">
                  <c:v>1700000000</c:v>
                </c:pt>
              </c:numCache>
            </c:numRef>
          </c:val>
        </c:ser>
        <c:ser>
          <c:idx val="1"/>
          <c:order val="1"/>
          <c:tx>
            <c:strRef>
              <c:f>'[2]EJEC. DE GASTOS POR GRUPO 28-02'!$D$4</c:f>
              <c:strCache>
                <c:ptCount val="1"/>
                <c:pt idx="0">
                  <c:v>EJECUCIÓN PRESUPUESTARIA</c:v>
                </c:pt>
              </c:strCache>
            </c:strRef>
          </c:tx>
          <c:cat>
            <c:strRef>
              <c:f>'[2]EJEC. DE GASTOS POR GRUPO 28-02'!$B$7:$B$13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'[2]EJEC. DE GASTOS POR GRUPO 28-02'!$D$7:$D$13</c:f>
              <c:numCache>
                <c:formatCode>General</c:formatCode>
                <c:ptCount val="7"/>
                <c:pt idx="0">
                  <c:v>24219071864</c:v>
                </c:pt>
                <c:pt idx="1">
                  <c:v>354886820</c:v>
                </c:pt>
                <c:pt idx="2">
                  <c:v>0</c:v>
                </c:pt>
                <c:pt idx="3">
                  <c:v>0</c:v>
                </c:pt>
                <c:pt idx="4">
                  <c:v>0</c:v>
                </c:pt>
                <c:pt idx="5">
                  <c:v>12577930831</c:v>
                </c:pt>
                <c:pt idx="6">
                  <c:v>129879824</c:v>
                </c:pt>
              </c:numCache>
            </c:numRef>
          </c:val>
        </c:ser>
        <c:ser>
          <c:idx val="4"/>
          <c:order val="2"/>
          <c:tx>
            <c:strRef>
              <c:f>'[2]EJEC. DE GASTOS POR GRUPO 28-02'!$F$4</c:f>
              <c:strCache>
                <c:ptCount val="1"/>
                <c:pt idx="0">
                  <c:v>% EJECUCIÓN POR NIVELES</c:v>
                </c:pt>
              </c:strCache>
            </c:strRef>
          </c:tx>
          <c:cat>
            <c:strRef>
              <c:f>'[2]EJEC. DE GASTOS POR GRUPO 28-02'!$B$7:$B$13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'[2]EJEC. DE GASTOS POR GRUPO 28-02'!$F$7:$F$13</c:f>
              <c:numCache>
                <c:formatCode>General</c:formatCode>
                <c:ptCount val="7"/>
                <c:pt idx="0">
                  <c:v>0.12939649982513343</c:v>
                </c:pt>
                <c:pt idx="1">
                  <c:v>6.3720791273223793E-3</c:v>
                </c:pt>
                <c:pt idx="2">
                  <c:v>0</c:v>
                </c:pt>
                <c:pt idx="3">
                  <c:v>0</c:v>
                </c:pt>
                <c:pt idx="4">
                  <c:v>0</c:v>
                </c:pt>
                <c:pt idx="5">
                  <c:v>9.1948312337182231E-2</c:v>
                </c:pt>
                <c:pt idx="6">
                  <c:v>7.639989647058823E-2</c:v>
                </c:pt>
              </c:numCache>
            </c:numRef>
          </c:val>
        </c:ser>
        <c:axId val="98809344"/>
        <c:axId val="98810880"/>
      </c:barChart>
      <c:catAx>
        <c:axId val="98809344"/>
        <c:scaling>
          <c:orientation val="minMax"/>
        </c:scaling>
        <c:axPos val="b"/>
        <c:majorTickMark val="none"/>
        <c:tickLblPos val="nextTo"/>
        <c:crossAx val="98810880"/>
        <c:crosses val="autoZero"/>
        <c:auto val="1"/>
        <c:lblAlgn val="ctr"/>
        <c:lblOffset val="100"/>
      </c:catAx>
      <c:valAx>
        <c:axId val="98810880"/>
        <c:scaling>
          <c:orientation val="minMax"/>
        </c:scaling>
        <c:axPos val="l"/>
        <c:majorGridlines/>
        <c:numFmt formatCode="General" sourceLinked="1"/>
        <c:majorTickMark val="none"/>
        <c:tickLblPos val="nextTo"/>
        <c:crossAx val="98809344"/>
        <c:crosses val="autoZero"/>
        <c:crossBetween val="between"/>
      </c:valAx>
      <c:dTable>
        <c:showHorzBorder val="1"/>
        <c:showVertBorder val="1"/>
        <c:showOutline val="1"/>
        <c:showKeys val="1"/>
        <c:txPr>
          <a:bodyPr/>
          <a:lstStyle/>
          <a:p>
            <a:pPr rtl="0">
              <a:defRPr sz="700"/>
            </a:pPr>
            <a:endParaRPr lang="es-PY"/>
          </a:p>
        </c:txPr>
      </c:dTable>
    </c:plotArea>
    <c:plotVisOnly val="1"/>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PY"/>
  <c:chart>
    <c:title>
      <c:tx>
        <c:rich>
          <a:bodyPr/>
          <a:lstStyle/>
          <a:p>
            <a:pPr>
              <a:defRPr/>
            </a:pPr>
            <a:r>
              <a:rPr lang="es-PY" sz="1600"/>
              <a:t>Presupuesto</a:t>
            </a:r>
            <a:r>
              <a:rPr lang="es-PY" sz="1600" baseline="0"/>
              <a:t> Vigente  Vs. Ejecución Presupuestaria al 31-03-2021</a:t>
            </a:r>
            <a:endParaRPr lang="es-PY" sz="1600"/>
          </a:p>
        </c:rich>
      </c:tx>
      <c:layout/>
    </c:title>
    <c:plotArea>
      <c:layout/>
      <c:barChart>
        <c:barDir val="col"/>
        <c:grouping val="clustered"/>
        <c:ser>
          <c:idx val="0"/>
          <c:order val="0"/>
          <c:tx>
            <c:strRef>
              <c:f>'[3]EJEC. DE GASTOS POR GRUPO 31-03'!$C$4</c:f>
              <c:strCache>
                <c:ptCount val="1"/>
                <c:pt idx="0">
                  <c:v>PRESUPUESTO VIGENTE</c:v>
                </c:pt>
              </c:strCache>
            </c:strRef>
          </c:tx>
          <c:cat>
            <c:strRef>
              <c:f>'[3]EJEC. DE GASTOS POR GRUPO 31-03'!$B$7:$B$13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'[3]EJEC. DE GASTOS POR GRUPO 31-03'!$C$7:$C$13</c:f>
              <c:numCache>
                <c:formatCode>General</c:formatCode>
                <c:ptCount val="7"/>
                <c:pt idx="0">
                  <c:v>187169451235</c:v>
                </c:pt>
                <c:pt idx="1">
                  <c:v>51962826815</c:v>
                </c:pt>
                <c:pt idx="2">
                  <c:v>5659392294</c:v>
                </c:pt>
                <c:pt idx="3">
                  <c:v>932395000</c:v>
                </c:pt>
                <c:pt idx="4">
                  <c:v>35462557513</c:v>
                </c:pt>
                <c:pt idx="5">
                  <c:v>136793493119</c:v>
                </c:pt>
                <c:pt idx="6">
                  <c:v>1700000000</c:v>
                </c:pt>
              </c:numCache>
            </c:numRef>
          </c:val>
        </c:ser>
        <c:ser>
          <c:idx val="1"/>
          <c:order val="1"/>
          <c:tx>
            <c:strRef>
              <c:f>'[3]EJEC. DE GASTOS POR GRUPO 31-03'!$D$4</c:f>
              <c:strCache>
                <c:ptCount val="1"/>
                <c:pt idx="0">
                  <c:v>EJECUCIÓN PRESUPUESTARIA</c:v>
                </c:pt>
              </c:strCache>
            </c:strRef>
          </c:tx>
          <c:cat>
            <c:strRef>
              <c:f>'[3]EJEC. DE GASTOS POR GRUPO 31-03'!$B$7:$B$13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'[3]EJEC. DE GASTOS POR GRUPO 31-03'!$D$7:$D$13</c:f>
              <c:numCache>
                <c:formatCode>General</c:formatCode>
                <c:ptCount val="7"/>
                <c:pt idx="0">
                  <c:v>42102616109</c:v>
                </c:pt>
                <c:pt idx="1">
                  <c:v>9387785999</c:v>
                </c:pt>
                <c:pt idx="2">
                  <c:v>64313909</c:v>
                </c:pt>
                <c:pt idx="3">
                  <c:v>0</c:v>
                </c:pt>
                <c:pt idx="4">
                  <c:v>983722817</c:v>
                </c:pt>
                <c:pt idx="5">
                  <c:v>24863753962</c:v>
                </c:pt>
                <c:pt idx="6">
                  <c:v>620927090</c:v>
                </c:pt>
              </c:numCache>
            </c:numRef>
          </c:val>
        </c:ser>
        <c:ser>
          <c:idx val="4"/>
          <c:order val="2"/>
          <c:tx>
            <c:strRef>
              <c:f>'[3]EJEC. DE GASTOS POR GRUPO 31-03'!$F$4</c:f>
              <c:strCache>
                <c:ptCount val="1"/>
                <c:pt idx="0">
                  <c:v>% EJECUCIÓN POR NIVELES</c:v>
                </c:pt>
              </c:strCache>
            </c:strRef>
          </c:tx>
          <c:cat>
            <c:strRef>
              <c:f>'[3]EJEC. DE GASTOS POR GRUPO 31-03'!$B$7:$B$13</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'[3]EJEC. DE GASTOS POR GRUPO 31-03'!$F$7:$F$13</c:f>
              <c:numCache>
                <c:formatCode>General</c:formatCode>
                <c:ptCount val="7"/>
                <c:pt idx="0">
                  <c:v>0.22494384543628435</c:v>
                </c:pt>
                <c:pt idx="1">
                  <c:v>0.18066349685752753</c:v>
                </c:pt>
                <c:pt idx="2">
                  <c:v>1.1364101595887709E-2</c:v>
                </c:pt>
                <c:pt idx="3">
                  <c:v>0</c:v>
                </c:pt>
                <c:pt idx="4">
                  <c:v>2.773975950943141E-2</c:v>
                </c:pt>
                <c:pt idx="5">
                  <c:v>0.18176123289994806</c:v>
                </c:pt>
                <c:pt idx="6">
                  <c:v>0.36525122941176469</c:v>
                </c:pt>
              </c:numCache>
            </c:numRef>
          </c:val>
        </c:ser>
        <c:axId val="98842112"/>
        <c:axId val="98843648"/>
      </c:barChart>
      <c:catAx>
        <c:axId val="98842112"/>
        <c:scaling>
          <c:orientation val="minMax"/>
        </c:scaling>
        <c:axPos val="b"/>
        <c:majorTickMark val="none"/>
        <c:tickLblPos val="nextTo"/>
        <c:crossAx val="98843648"/>
        <c:crosses val="autoZero"/>
        <c:auto val="1"/>
        <c:lblAlgn val="ctr"/>
        <c:lblOffset val="100"/>
      </c:catAx>
      <c:valAx>
        <c:axId val="98843648"/>
        <c:scaling>
          <c:orientation val="minMax"/>
        </c:scaling>
        <c:axPos val="l"/>
        <c:majorGridlines/>
        <c:numFmt formatCode="General" sourceLinked="1"/>
        <c:majorTickMark val="none"/>
        <c:tickLblPos val="nextTo"/>
        <c:crossAx val="98842112"/>
        <c:crosses val="autoZero"/>
        <c:crossBetween val="between"/>
      </c:valAx>
      <c:dTable>
        <c:showHorzBorder val="1"/>
        <c:showVertBorder val="1"/>
        <c:showOutline val="1"/>
        <c:showKeys val="1"/>
        <c:txPr>
          <a:bodyPr/>
          <a:lstStyle/>
          <a:p>
            <a:pPr rtl="0">
              <a:defRPr sz="700"/>
            </a:pPr>
            <a:endParaRPr lang="es-PY"/>
          </a:p>
        </c:txPr>
      </c:dTable>
    </c:plotArea>
    <c:plotVisOnly val="1"/>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22412</xdr:colOff>
      <xdr:row>307</xdr:row>
      <xdr:rowOff>246531</xdr:rowOff>
    </xdr:from>
    <xdr:to>
      <xdr:col>5</xdr:col>
      <xdr:colOff>0</xdr:colOff>
      <xdr:row>308</xdr:row>
      <xdr:rowOff>739589</xdr:rowOff>
    </xdr:to>
    <xdr:pic>
      <xdr:nvPicPr>
        <xdr:cNvPr id="2" name="1 Imagen" descr="ejecuci__n presupuestaria.JPG"/>
        <xdr:cNvPicPr>
          <a:picLocks noChangeAspect="1"/>
        </xdr:cNvPicPr>
      </xdr:nvPicPr>
      <xdr:blipFill>
        <a:blip xmlns:r="http://schemas.openxmlformats.org/officeDocument/2006/relationships" r:embed="rId1" cstate="print"/>
        <a:stretch>
          <a:fillRect/>
        </a:stretch>
      </xdr:blipFill>
      <xdr:spPr>
        <a:xfrm>
          <a:off x="7351059" y="75348355"/>
          <a:ext cx="4101353" cy="1445558"/>
        </a:xfrm>
        <a:prstGeom prst="rect">
          <a:avLst/>
        </a:prstGeom>
      </xdr:spPr>
    </xdr:pic>
    <xdr:clientData/>
  </xdr:twoCellAnchor>
  <xdr:twoCellAnchor editAs="oneCell">
    <xdr:from>
      <xdr:col>3</xdr:col>
      <xdr:colOff>22411</xdr:colOff>
      <xdr:row>301</xdr:row>
      <xdr:rowOff>37941</xdr:rowOff>
    </xdr:from>
    <xdr:to>
      <xdr:col>4</xdr:col>
      <xdr:colOff>2566146</xdr:colOff>
      <xdr:row>303</xdr:row>
      <xdr:rowOff>152199</xdr:rowOff>
    </xdr:to>
    <xdr:pic>
      <xdr:nvPicPr>
        <xdr:cNvPr id="3" name="2 Imagen" descr="1.png"/>
        <xdr:cNvPicPr>
          <a:picLocks noChangeAspect="1"/>
        </xdr:cNvPicPr>
      </xdr:nvPicPr>
      <xdr:blipFill>
        <a:blip xmlns:r="http://schemas.openxmlformats.org/officeDocument/2006/relationships" r:embed="rId2" cstate="print"/>
        <a:stretch>
          <a:fillRect/>
        </a:stretch>
      </xdr:blipFill>
      <xdr:spPr>
        <a:xfrm>
          <a:off x="7351058" y="71139265"/>
          <a:ext cx="4090147" cy="1828758"/>
        </a:xfrm>
        <a:prstGeom prst="rect">
          <a:avLst/>
        </a:prstGeom>
      </xdr:spPr>
    </xdr:pic>
    <xdr:clientData/>
  </xdr:twoCellAnchor>
  <xdr:twoCellAnchor editAs="oneCell">
    <xdr:from>
      <xdr:col>3</xdr:col>
      <xdr:colOff>22413</xdr:colOff>
      <xdr:row>303</xdr:row>
      <xdr:rowOff>87092</xdr:rowOff>
    </xdr:from>
    <xdr:to>
      <xdr:col>4</xdr:col>
      <xdr:colOff>2574005</xdr:colOff>
      <xdr:row>307</xdr:row>
      <xdr:rowOff>268942</xdr:rowOff>
    </xdr:to>
    <xdr:pic>
      <xdr:nvPicPr>
        <xdr:cNvPr id="4" name="3 Imagen" descr="3.png"/>
        <xdr:cNvPicPr>
          <a:picLocks noChangeAspect="1"/>
        </xdr:cNvPicPr>
      </xdr:nvPicPr>
      <xdr:blipFill>
        <a:blip xmlns:r="http://schemas.openxmlformats.org/officeDocument/2006/relationships" r:embed="rId3" cstate="print"/>
        <a:stretch>
          <a:fillRect/>
        </a:stretch>
      </xdr:blipFill>
      <xdr:spPr>
        <a:xfrm>
          <a:off x="7351060" y="72902916"/>
          <a:ext cx="4098004" cy="2467850"/>
        </a:xfrm>
        <a:prstGeom prst="rect">
          <a:avLst/>
        </a:prstGeom>
      </xdr:spPr>
    </xdr:pic>
    <xdr:clientData/>
  </xdr:twoCellAnchor>
  <xdr:twoCellAnchor>
    <xdr:from>
      <xdr:col>0</xdr:col>
      <xdr:colOff>0</xdr:colOff>
      <xdr:row>154</xdr:row>
      <xdr:rowOff>22412</xdr:rowOff>
    </xdr:from>
    <xdr:to>
      <xdr:col>2</xdr:col>
      <xdr:colOff>1311088</xdr:colOff>
      <xdr:row>175</xdr:row>
      <xdr:rowOff>179294</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1322293</xdr:colOff>
      <xdr:row>154</xdr:row>
      <xdr:rowOff>11205</xdr:rowOff>
    </xdr:from>
    <xdr:to>
      <xdr:col>4</xdr:col>
      <xdr:colOff>1725705</xdr:colOff>
      <xdr:row>176</xdr:row>
      <xdr:rowOff>1</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1703293</xdr:colOff>
      <xdr:row>154</xdr:row>
      <xdr:rowOff>11206</xdr:rowOff>
    </xdr:from>
    <xdr:to>
      <xdr:col>7</xdr:col>
      <xdr:colOff>1176617</xdr:colOff>
      <xdr:row>176</xdr:row>
      <xdr:rowOff>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ZGAD~1\AppData\Local\Temp\Rar$DIa2964.49294\Ejecuci&#243;n%20de%20Gastos%20al%2031-01-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UZGAD~1\AppData\Local\Temp\Rar$DIa2964.49193\Ejecuci&#243;n%20de%20Gastos%20al%2028-02-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UZGAD~1\AppData\Local\Temp\Rar$DIa2964.573\Ejecuci&#243;n%20de%20Gastos%20al%2031-03-20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JEC. DE GASTOS POR GRUPO 31-01"/>
      <sheetName val="Ejec. Presup. T.P. 1 y 2 "/>
      <sheetName val="Hoja1"/>
    </sheetNames>
    <sheetDataSet>
      <sheetData sheetId="0">
        <row r="4">
          <cell r="C4" t="str">
            <v>PRESUPUESTO VIGENTE</v>
          </cell>
          <cell r="D4" t="str">
            <v>EJECUCIÓN PRESUPUESTARIA</v>
          </cell>
          <cell r="F4" t="str">
            <v>% EJECUCIÓN POR NIVELES</v>
          </cell>
        </row>
        <row r="7">
          <cell r="B7" t="str">
            <v>SERVICIOS PERSONALES</v>
          </cell>
          <cell r="C7">
            <v>187169451235</v>
          </cell>
          <cell r="D7">
            <v>10501987615</v>
          </cell>
          <cell r="F7">
            <v>5.6109517582622302E-2</v>
          </cell>
        </row>
        <row r="8">
          <cell r="B8" t="str">
            <v>SERVICIOS NO PERSONALES</v>
          </cell>
          <cell r="C8">
            <v>55694038462</v>
          </cell>
          <cell r="D8">
            <v>144661360</v>
          </cell>
          <cell r="F8">
            <v>2.5974298864806212E-3</v>
          </cell>
        </row>
        <row r="9">
          <cell r="B9" t="str">
            <v>BIENES DE CONSUMO E INSUMOS</v>
          </cell>
          <cell r="C9">
            <v>5494835306</v>
          </cell>
          <cell r="D9">
            <v>0</v>
          </cell>
          <cell r="F9">
            <v>0</v>
          </cell>
        </row>
        <row r="10">
          <cell r="B10" t="str">
            <v>BIENES DE CAMBIO</v>
          </cell>
          <cell r="C10">
            <v>2000000000</v>
          </cell>
          <cell r="D10">
            <v>0</v>
          </cell>
          <cell r="F10">
            <v>0</v>
          </cell>
        </row>
        <row r="11">
          <cell r="B11" t="str">
            <v>INVERSIÓN FISICA</v>
          </cell>
          <cell r="C11">
            <v>30828297854</v>
          </cell>
          <cell r="D11">
            <v>0</v>
          </cell>
          <cell r="F11">
            <v>0</v>
          </cell>
        </row>
        <row r="12">
          <cell r="B12" t="str">
            <v>TRANSFERENCIAS</v>
          </cell>
          <cell r="C12">
            <v>136793493119</v>
          </cell>
          <cell r="D12">
            <v>0</v>
          </cell>
          <cell r="F12">
            <v>0</v>
          </cell>
        </row>
        <row r="13">
          <cell r="B13" t="str">
            <v>OTROS GASTOS</v>
          </cell>
          <cell r="C13">
            <v>1700000000</v>
          </cell>
          <cell r="D13">
            <v>9310505</v>
          </cell>
          <cell r="F13">
            <v>5.4767676470588236E-3</v>
          </cell>
        </row>
      </sheetData>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JEC. DE GASTOS POR GRUPO 28-02"/>
      <sheetName val="Ejec. Presup. T.P. 1 y 2 "/>
      <sheetName val="Hoja1"/>
    </sheetNames>
    <sheetDataSet>
      <sheetData sheetId="0">
        <row r="4">
          <cell r="C4" t="str">
            <v>PRESUPUESTO VIGENTE</v>
          </cell>
          <cell r="D4" t="str">
            <v>EJECUCIÓN PRESUPUESTARIA</v>
          </cell>
          <cell r="F4" t="str">
            <v>% EJECUCIÓN POR NIVELES</v>
          </cell>
        </row>
        <row r="7">
          <cell r="B7" t="str">
            <v>SERVICIOS PERSONALES</v>
          </cell>
          <cell r="C7">
            <v>187169451235</v>
          </cell>
          <cell r="D7">
            <v>24219071864</v>
          </cell>
          <cell r="F7">
            <v>0.12939649982513343</v>
          </cell>
        </row>
        <row r="8">
          <cell r="B8" t="str">
            <v>SERVICIOS NO PERSONALES</v>
          </cell>
          <cell r="C8">
            <v>55694038462</v>
          </cell>
          <cell r="D8">
            <v>354886820</v>
          </cell>
          <cell r="F8">
            <v>6.3720791273223793E-3</v>
          </cell>
        </row>
        <row r="9">
          <cell r="B9" t="str">
            <v>BIENES DE CONSUMO E INSUMOS</v>
          </cell>
          <cell r="C9">
            <v>5494835306</v>
          </cell>
          <cell r="D9">
            <v>0</v>
          </cell>
          <cell r="F9">
            <v>0</v>
          </cell>
        </row>
        <row r="10">
          <cell r="B10" t="str">
            <v>BIENES DE CAMBIO</v>
          </cell>
          <cell r="C10">
            <v>2000000000</v>
          </cell>
          <cell r="D10">
            <v>0</v>
          </cell>
          <cell r="F10">
            <v>0</v>
          </cell>
        </row>
        <row r="11">
          <cell r="B11" t="str">
            <v>INVERSIÓN FISICA</v>
          </cell>
          <cell r="C11">
            <v>30828297854</v>
          </cell>
          <cell r="D11">
            <v>0</v>
          </cell>
          <cell r="F11">
            <v>0</v>
          </cell>
        </row>
        <row r="12">
          <cell r="B12" t="str">
            <v>TRANSFERENCIAS</v>
          </cell>
          <cell r="C12">
            <v>136793493119</v>
          </cell>
          <cell r="D12">
            <v>12577930831</v>
          </cell>
          <cell r="F12">
            <v>9.1948312337182231E-2</v>
          </cell>
        </row>
        <row r="13">
          <cell r="B13" t="str">
            <v>OTROS GASTOS</v>
          </cell>
          <cell r="C13">
            <v>1700000000</v>
          </cell>
          <cell r="D13">
            <v>129879824</v>
          </cell>
          <cell r="F13">
            <v>7.639989647058823E-2</v>
          </cell>
        </row>
      </sheetData>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EJEC. DE GASTOS POR GRUPO 31-03"/>
    </sheetNames>
    <sheetDataSet>
      <sheetData sheetId="0">
        <row r="4">
          <cell r="C4" t="str">
            <v>PRESUPUESTO VIGENTE</v>
          </cell>
          <cell r="D4" t="str">
            <v>EJECUCIÓN PRESUPUESTARIA</v>
          </cell>
          <cell r="F4" t="str">
            <v>% EJECUCIÓN POR NIVELES</v>
          </cell>
        </row>
        <row r="7">
          <cell r="B7" t="str">
            <v>SERVICIOS PERSONALES</v>
          </cell>
          <cell r="C7">
            <v>187169451235</v>
          </cell>
          <cell r="D7">
            <v>42102616109</v>
          </cell>
          <cell r="F7">
            <v>0.22494384543628435</v>
          </cell>
        </row>
        <row r="8">
          <cell r="B8" t="str">
            <v>SERVICIOS NO PERSONALES</v>
          </cell>
          <cell r="C8">
            <v>51962826815</v>
          </cell>
          <cell r="D8">
            <v>9387785999</v>
          </cell>
          <cell r="F8">
            <v>0.18066349685752753</v>
          </cell>
        </row>
        <row r="9">
          <cell r="B9" t="str">
            <v>BIENES DE CONSUMO E INSUMOS</v>
          </cell>
          <cell r="C9">
            <v>5659392294</v>
          </cell>
          <cell r="D9">
            <v>64313909</v>
          </cell>
          <cell r="F9">
            <v>1.1364101595887709E-2</v>
          </cell>
        </row>
        <row r="10">
          <cell r="B10" t="str">
            <v>BIENES DE CAMBIO</v>
          </cell>
          <cell r="C10">
            <v>932395000</v>
          </cell>
          <cell r="D10">
            <v>0</v>
          </cell>
          <cell r="F10">
            <v>0</v>
          </cell>
        </row>
        <row r="11">
          <cell r="B11" t="str">
            <v>INVERSIÓN FISICA</v>
          </cell>
          <cell r="C11">
            <v>35462557513</v>
          </cell>
          <cell r="D11">
            <v>983722817</v>
          </cell>
          <cell r="F11">
            <v>2.773975950943141E-2</v>
          </cell>
        </row>
        <row r="12">
          <cell r="B12" t="str">
            <v>TRANSFERENCIAS</v>
          </cell>
          <cell r="C12">
            <v>136793493119</v>
          </cell>
          <cell r="D12">
            <v>24863753962</v>
          </cell>
          <cell r="F12">
            <v>0.18176123289994806</v>
          </cell>
        </row>
        <row r="13">
          <cell r="B13" t="str">
            <v>OTROS GASTOS</v>
          </cell>
          <cell r="C13">
            <v>1700000000</v>
          </cell>
          <cell r="D13">
            <v>620927090</v>
          </cell>
          <cell r="F13">
            <v>0.36525122941176469</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denuncias.gov.py/ssps/faces/public/denuncia/busquedaDenuncia.xhtml;jsessionid=AR9qoUD8vRc8DxYfD1R8EiCH6LVf78A49Ey3qxin.www" TargetMode="External"/><Relationship Id="rId18" Type="http://schemas.openxmlformats.org/officeDocument/2006/relationships/hyperlink" Target="https://www.aduana.gov.py/7449-1-Ley%20N%20%205282-14.html" TargetMode="External"/><Relationship Id="rId26"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39" Type="http://schemas.openxmlformats.org/officeDocument/2006/relationships/hyperlink" Target="http://www.denuncias.gov.py/ssps/faces/public/denuncia/busquedaDenuncia.xhtml;jsessionid=AR9qoUD8vRc8DxYfD1R8EiCH6LVf78A49Ey3qxin.www" TargetMode="External"/><Relationship Id="rId21" Type="http://schemas.openxmlformats.org/officeDocument/2006/relationships/hyperlink" Target="https://www.aduana.gov.py/7449-1-Ley%20N%20%205282-14.html" TargetMode="External"/><Relationship Id="rId34" Type="http://schemas.openxmlformats.org/officeDocument/2006/relationships/hyperlink" Target="https://www.aduana.gov.py/7449-1-Ley%20N%20%205282-14.html" TargetMode="External"/><Relationship Id="rId42" Type="http://schemas.openxmlformats.org/officeDocument/2006/relationships/hyperlink" Target="http://www.denuncias.gov.py/ssps/faces/public/denuncia/busquedaDenuncia.xhtml;jsessionid=AR9qoUD8vRc8DxYfD1R8EiCH6LVf78A49Ey3qxin.www" TargetMode="External"/><Relationship Id="rId47" Type="http://schemas.openxmlformats.org/officeDocument/2006/relationships/hyperlink" Target="http://www.denuncias.gov.py/ssps/faces/public/denuncia/busquedaDenuncia.xhtml;jsessionid=AR9qoUD8vRc8DxYfD1R8EiCH6LVf78A49Ey3qxin.www" TargetMode="External"/><Relationship Id="rId50" Type="http://schemas.openxmlformats.org/officeDocument/2006/relationships/hyperlink" Target="http://www.denuncias.gov.py/ssps/faces/public/denuncia/busquedaDenuncia.xhtml;jsessionid=AR9qoUD8vRc8DxYfD1R8EiCH6LVf78A49Ey3qxin.www" TargetMode="External"/><Relationship Id="rId55" Type="http://schemas.openxmlformats.org/officeDocument/2006/relationships/hyperlink" Target="http://www.denuncias.gov.py/ssps/faces/public/denuncia/busquedaDenuncia.xhtml;jsessionid=AR9qoUD8vRc8DxYfD1R8EiCH6LVf78A49Ey3qxin.www" TargetMode="External"/><Relationship Id="rId63" Type="http://schemas.openxmlformats.org/officeDocument/2006/relationships/hyperlink" Target="http://www.denuncias.gov.py/ssps/faces/public/denuncia/busquedaDenuncia.xhtml;jsessionid=AR9qoUD8vRc8DxYfD1R8EiCH6LVf78A49Ey3qxin.www" TargetMode="External"/><Relationship Id="rId68" Type="http://schemas.openxmlformats.org/officeDocument/2006/relationships/hyperlink" Target="https://www.aduana.gov.py/7705-1-Rendici%C3%B3n%20de%20Cuentas%20al%20Ciudadano.html" TargetMode="External"/><Relationship Id="rId7" Type="http://schemas.openxmlformats.org/officeDocument/2006/relationships/hyperlink" Target="http://www.denuncias.gov.py/ssps/faces/public/denuncia/busquedaDenuncia.xhtml;jsessionid=AR9qoUD8vRc8DxYfD1R8EiCH6LVf78A49Ey3qxin.www" TargetMode="External"/><Relationship Id="rId71" Type="http://schemas.openxmlformats.org/officeDocument/2006/relationships/hyperlink" Target="https://www.aduana.gov.py/7869-8-La%20DNA%20entre%20las%20instituciones%20con%20mayor%20ejecuci%C3%B3n%20presupuestaria%20en%20el%202020.html" TargetMode="External"/><Relationship Id="rId2" Type="http://schemas.openxmlformats.org/officeDocument/2006/relationships/hyperlink" Target="https://www.aduana.gov.py/rcdna/2020-07-10.pdf" TargetMode="External"/><Relationship Id="rId16" Type="http://schemas.openxmlformats.org/officeDocument/2006/relationships/hyperlink" Target="https://www.aduana.gov.py/7449-1-Ley%20N%20%205282-14.html" TargetMode="External"/><Relationship Id="rId29" Type="http://schemas.openxmlformats.org/officeDocument/2006/relationships/hyperlink" Target="https://informacionpublica.paraguay.gov.py/portal/" TargetMode="External"/><Relationship Id="rId11" Type="http://schemas.openxmlformats.org/officeDocument/2006/relationships/hyperlink" Target="http://www.denuncias.gov.py/ssps/faces/public/denuncia/busquedaDenuncia.xhtml;jsessionid=AR9qoUD8vRc8DxYfD1R8EiCH6LVf78A49Ey3qxin.www" TargetMode="External"/><Relationship Id="rId24" Type="http://schemas.openxmlformats.org/officeDocument/2006/relationships/hyperlink" Target="https://www.aduana.gov.py/7449-1-Ley%20N%20%205282-14.html" TargetMode="External"/><Relationship Id="rId32" Type="http://schemas.openxmlformats.org/officeDocument/2006/relationships/hyperlink" Target="https://www.aduana.gov.py/dna/online/" TargetMode="External"/><Relationship Id="rId37" Type="http://schemas.openxmlformats.org/officeDocument/2006/relationships/hyperlink" Target="http://www.denuncias.gov.py/ssps/faces/public/denuncia/busquedaDenuncia.xhtml;jsessionid=AR9qoUD8vRc8DxYfD1R8EiCH6LVf78A49Ey3qxin.www" TargetMode="External"/><Relationship Id="rId40" Type="http://schemas.openxmlformats.org/officeDocument/2006/relationships/hyperlink" Target="http://www.denuncias.gov.py/ssps/faces/public/denuncia/busquedaDenuncia.xhtml;jsessionid=AR9qoUD8vRc8DxYfD1R8EiCH6LVf78A49Ey3qxin.www" TargetMode="External"/><Relationship Id="rId45" Type="http://schemas.openxmlformats.org/officeDocument/2006/relationships/hyperlink" Target="http://www.denuncias.gov.py/ssps/faces/public/denuncia/busquedaDenuncia.xhtml;jsessionid=AR9qoUD8vRc8DxYfD1R8EiCH6LVf78A49Ey3qxin.www" TargetMode="External"/><Relationship Id="rId53" Type="http://schemas.openxmlformats.org/officeDocument/2006/relationships/hyperlink" Target="http://www.denuncias.gov.py/ssps/faces/public/denuncia/busquedaDenuncia.xhtml;jsessionid=AR9qoUD8vRc8DxYfD1R8EiCH6LVf78A49Ey3qxin.www" TargetMode="External"/><Relationship Id="rId58" Type="http://schemas.openxmlformats.org/officeDocument/2006/relationships/hyperlink" Target="http://www.denuncias.gov.py/ssps/faces/public/denuncia/busquedaDenuncia.xhtml;jsessionid=AR9qoUD8vRc8DxYfD1R8EiCH6LVf78A49Ey3qxin.www" TargetMode="External"/><Relationship Id="rId66" Type="http://schemas.openxmlformats.org/officeDocument/2006/relationships/hyperlink" Target="https://www.aduana.gov.py/7874-8-Aduanas%20registr%C3%B3%20super%C3%A1vit%20de%2022,6%20por%20ciento%20en%20la%20recaudaci%C3%B3n%20de%20marzo%20de%202021.html" TargetMode="External"/><Relationship Id="rId5" Type="http://schemas.openxmlformats.org/officeDocument/2006/relationships/hyperlink" Target="http://www.denuncias.gov.py/ssps/faces/public/denuncia/busquedaDenuncia.xhtml;jsessionid=AR9qoUD8vRc8DxYfD1R8EiCH6LVf78A49Ey3qxin.www" TargetMode="External"/><Relationship Id="rId15" Type="http://schemas.openxmlformats.org/officeDocument/2006/relationships/hyperlink" Target="http://www.denuncias.gov.py/ssps/faces/public/denuncia/busquedaDenuncia.xhtml;jsessionid=AR9qoUD8vRc8DxYfD1R8EiCH6LVf78A49Ey3qxin.www" TargetMode="External"/><Relationship Id="rId23" Type="http://schemas.openxmlformats.org/officeDocument/2006/relationships/hyperlink" Target="https://www.aduana.gov.py/7449-1-Ley%20N%20%205282-14.html" TargetMode="External"/><Relationship Id="rId28" Type="http://schemas.openxmlformats.org/officeDocument/2006/relationships/hyperlink" Target="https://informacionpublica.paraguay.gov.py/portal/" TargetMode="External"/><Relationship Id="rId36" Type="http://schemas.openxmlformats.org/officeDocument/2006/relationships/hyperlink" Target="http://www.denuncias.gov.py/ssps/faces/public/denuncia/busquedaDenuncia.xhtml;jsessionid=AR9qoUD8vRc8DxYfD1R8EiCH6LVf78A49Ey3qxin.www" TargetMode="External"/><Relationship Id="rId49" Type="http://schemas.openxmlformats.org/officeDocument/2006/relationships/hyperlink" Target="http://www.denuncias.gov.py/ssps/faces/public/denuncia/busquedaDenuncia.xhtml;jsessionid=AR9qoUD8vRc8DxYfD1R8EiCH6LVf78A49Ey3qxin.www" TargetMode="External"/><Relationship Id="rId57" Type="http://schemas.openxmlformats.org/officeDocument/2006/relationships/hyperlink" Target="http://www.denuncias.gov.py/ssps/faces/public/denuncia/busquedaDenuncia.xhtml;jsessionid=AR9qoUD8vRc8DxYfD1R8EiCH6LVf78A49Ey3qxin.www" TargetMode="External"/><Relationship Id="rId61" Type="http://schemas.openxmlformats.org/officeDocument/2006/relationships/hyperlink" Target="http://www.denuncias.gov.py/ssps/faces/public/denuncia/busquedaDenuncia.xhtml;jsessionid=AR9qoUD8vRc8DxYfD1R8EiCH6LVf78A49Ey3qxin.www" TargetMode="External"/><Relationship Id="rId10" Type="http://schemas.openxmlformats.org/officeDocument/2006/relationships/hyperlink" Target="http://www.denuncias.gov.py/ssps/faces/public/denuncia/busquedaDenuncia.xhtml;jsessionid=AR9qoUD8vRc8DxYfD1R8EiCH6LVf78A49Ey3qxin.www" TargetMode="External"/><Relationship Id="rId19" Type="http://schemas.openxmlformats.org/officeDocument/2006/relationships/hyperlink" Target="https://www.aduana.gov.py/7449-1-Ley%20N%20%205282-14.html" TargetMode="External"/><Relationship Id="rId31" Type="http://schemas.openxmlformats.org/officeDocument/2006/relationships/hyperlink" Target="https://www.aduana.gov.py/" TargetMode="External"/><Relationship Id="rId44" Type="http://schemas.openxmlformats.org/officeDocument/2006/relationships/hyperlink" Target="http://www.denuncias.gov.py/ssps/faces/public/denuncia/busquedaDenuncia.xhtml;jsessionid=AR9qoUD8vRc8DxYfD1R8EiCH6LVf78A49Ey3qxin.www" TargetMode="External"/><Relationship Id="rId52" Type="http://schemas.openxmlformats.org/officeDocument/2006/relationships/hyperlink" Target="http://www.denuncias.gov.py/ssps/faces/public/denuncia/busquedaDenuncia.xhtml;jsessionid=AR9qoUD8vRc8DxYfD1R8EiCH6LVf78A49Ey3qxin.www" TargetMode="External"/><Relationship Id="rId60" Type="http://schemas.openxmlformats.org/officeDocument/2006/relationships/hyperlink" Target="http://www.denuncias.gov.py/ssps/faces/public/denuncia/busquedaDenuncia.xhtml;jsessionid=AR9qoUD8vRc8DxYfD1R8EiCH6LVf78A49Ey3qxin.www" TargetMode="External"/><Relationship Id="rId65" Type="http://schemas.openxmlformats.org/officeDocument/2006/relationships/hyperlink" Target="https://www.aduana.gov.py/7877-8-Gobierno%20autoriza%20a%20Aduanas%20%20la%20compra%20urgente%20de%2010%20esc%C3%A1neres.html" TargetMode="External"/><Relationship Id="rId73" Type="http://schemas.openxmlformats.org/officeDocument/2006/relationships/drawing" Target="../drawings/drawing1.xml"/><Relationship Id="rId4" Type="http://schemas.openxmlformats.org/officeDocument/2006/relationships/hyperlink" Target="http://www.denuncias.gov.py/ssps/faces/public/denuncia/busquedaDenuncia.xhtml;jsessionid=AR9qoUD8vRc8DxYfD1R8EiCH6LVf78A49Ey3qxin.www" TargetMode="External"/><Relationship Id="rId9" Type="http://schemas.openxmlformats.org/officeDocument/2006/relationships/hyperlink" Target="http://www.denuncias.gov.py/ssps/faces/public/denuncia/busquedaDenuncia.xhtml;jsessionid=AR9qoUD8vRc8DxYfD1R8EiCH6LVf78A49Ey3qxin.www" TargetMode="External"/><Relationship Id="rId14" Type="http://schemas.openxmlformats.org/officeDocument/2006/relationships/hyperlink" Target="http://www.denuncias.gov.py/ssps/faces/public/denuncia/busquedaDenuncia.xhtml;jsessionid=AR9qoUD8vRc8DxYfD1R8EiCH6LVf78A49Ey3qxin.www" TargetMode="External"/><Relationship Id="rId22" Type="http://schemas.openxmlformats.org/officeDocument/2006/relationships/hyperlink" Target="https://www.aduana.gov.py/7449-1-Ley%20N%20%205282-14.html" TargetMode="External"/><Relationship Id="rId27" Type="http://schemas.openxmlformats.org/officeDocument/2006/relationships/hyperlink" Target="https://informacionpublica.paraguay.gov.py/portal/" TargetMode="External"/><Relationship Id="rId30" Type="http://schemas.openxmlformats.org/officeDocument/2006/relationships/hyperlink" Target="https://www.aduana.gov.py/Formulario-Denuncias.html" TargetMode="External"/><Relationship Id="rId35" Type="http://schemas.openxmlformats.org/officeDocument/2006/relationships/hyperlink" Target="https://www.aduana.gov.py/7449-1-Ley%20N%20%205282-14.html" TargetMode="External"/><Relationship Id="rId43" Type="http://schemas.openxmlformats.org/officeDocument/2006/relationships/hyperlink" Target="http://www.denuncias.gov.py/ssps/faces/public/denuncia/busquedaDenuncia.xhtml;jsessionid=AR9qoUD8vRc8DxYfD1R8EiCH6LVf78A49Ey3qxin.www" TargetMode="External"/><Relationship Id="rId48" Type="http://schemas.openxmlformats.org/officeDocument/2006/relationships/hyperlink" Target="http://www.denuncias.gov.py/ssps/faces/public/denuncia/busquedaDenuncia.xhtml;jsessionid=AR9qoUD8vRc8DxYfD1R8EiCH6LVf78A49Ey3qxin.www" TargetMode="External"/><Relationship Id="rId56" Type="http://schemas.openxmlformats.org/officeDocument/2006/relationships/hyperlink" Target="http://www.denuncias.gov.py/ssps/faces/public/denuncia/busquedaDenuncia.xhtml;jsessionid=AR9qoUD8vRc8DxYfD1R8EiCH6LVf78A49Ey3qxin.www" TargetMode="External"/><Relationship Id="rId64" Type="http://schemas.openxmlformats.org/officeDocument/2006/relationships/hyperlink" Target="http://www.denuncias.gov.py/ssps/faces/public/denuncia/busquedaDenuncia.xhtml;jsessionid=AR9qoUD8vRc8DxYfD1R8EiCH6LVf78A49Ey3qxin.www" TargetMode="External"/><Relationship Id="rId69" Type="http://schemas.openxmlformats.org/officeDocument/2006/relationships/hyperlink" Target="https://www.aduana.gov.py/Resolucion%20DNA%20N%20179.21.pdf" TargetMode="External"/><Relationship Id="rId8" Type="http://schemas.openxmlformats.org/officeDocument/2006/relationships/hyperlink" Target="http://www.denuncias.gov.py/ssps/faces/public/denuncia/busquedaDenuncia.xhtml;jsessionid=AR9qoUD8vRc8DxYfD1R8EiCH6LVf78A49Ey3qxin.www" TargetMode="External"/><Relationship Id="rId51" Type="http://schemas.openxmlformats.org/officeDocument/2006/relationships/hyperlink" Target="http://www.denuncias.gov.py/ssps/faces/public/denuncia/busquedaDenuncia.xhtml;jsessionid=AR9qoUD8vRc8DxYfD1R8EiCH6LVf78A49Ey3qxin.www" TargetMode="External"/><Relationship Id="rId72" Type="http://schemas.openxmlformats.org/officeDocument/2006/relationships/printerSettings" Target="../printerSettings/printerSettings1.bin"/><Relationship Id="rId3" Type="http://schemas.openxmlformats.org/officeDocument/2006/relationships/hyperlink" Target="https://www.aduana.gov.py/rcdna/PROYECTO%20PLAN%20DE%20RENDICION%20DE%20CUENTAS%202020.pdf" TargetMode="External"/><Relationship Id="rId12" Type="http://schemas.openxmlformats.org/officeDocument/2006/relationships/hyperlink" Target="http://www.denuncias.gov.py/ssps/faces/public/denuncia/busquedaDenuncia.xhtml;jsessionid=AR9qoUD8vRc8DxYfD1R8EiCH6LVf78A49Ey3qxin.www" TargetMode="External"/><Relationship Id="rId17" Type="http://schemas.openxmlformats.org/officeDocument/2006/relationships/hyperlink" Target="https://www.aduana.gov.py/7449-1-Ley%20N%20%205282-14.html" TargetMode="External"/><Relationship Id="rId25" Type="http://schemas.openxmlformats.org/officeDocument/2006/relationships/hyperlink" Target="https://www.sfp.gov.py/sfp/archivos/documentos/Informe_Enero_2021_m7lpoeeh.pdf" TargetMode="External"/><Relationship Id="rId33" Type="http://schemas.openxmlformats.org/officeDocument/2006/relationships/hyperlink" Target="https://www.aduana.gov.py/7185-8-SIVECA%20-%20Sistema%20Integral%20de%20Verificaci%C3%B3n%20de%20Cargas%20.html" TargetMode="External"/><Relationship Id="rId38" Type="http://schemas.openxmlformats.org/officeDocument/2006/relationships/hyperlink" Target="http://www.denuncias.gov.py/ssps/faces/public/denuncia/busquedaDenuncia.xhtml;jsessionid=AR9qoUD8vRc8DxYfD1R8EiCH6LVf78A49Ey3qxin.www" TargetMode="External"/><Relationship Id="rId46" Type="http://schemas.openxmlformats.org/officeDocument/2006/relationships/hyperlink" Target="http://www.denuncias.gov.py/ssps/faces/public/denuncia/busquedaDenuncia.xhtml;jsessionid=AR9qoUD8vRc8DxYfD1R8EiCH6LVf78A49Ey3qxin.www" TargetMode="External"/><Relationship Id="rId59" Type="http://schemas.openxmlformats.org/officeDocument/2006/relationships/hyperlink" Target="http://www.denuncias.gov.py/ssps/faces/public/denuncia/busquedaDenuncia.xhtml;jsessionid=AR9qoUD8vRc8DxYfD1R8EiCH6LVf78A49Ey3qxin.www" TargetMode="External"/><Relationship Id="rId67" Type="http://schemas.openxmlformats.org/officeDocument/2006/relationships/hyperlink" Target="https://www.aduana.gov.py/7828-8-normativas-2010.html" TargetMode="External"/><Relationship Id="rId20" Type="http://schemas.openxmlformats.org/officeDocument/2006/relationships/hyperlink" Target="https://www.aduana.gov.py/7449-1-Ley%20N%20%205282-14.html" TargetMode="External"/><Relationship Id="rId41" Type="http://schemas.openxmlformats.org/officeDocument/2006/relationships/hyperlink" Target="http://www.denuncias.gov.py/ssps/faces/public/denuncia/busquedaDenuncia.xhtml;jsessionid=AR9qoUD8vRc8DxYfD1R8EiCH6LVf78A49Ey3qxin.www" TargetMode="External"/><Relationship Id="rId54" Type="http://schemas.openxmlformats.org/officeDocument/2006/relationships/hyperlink" Target="http://www.denuncias.gov.py/ssps/faces/public/denuncia/busquedaDenuncia.xhtml;jsessionid=AR9qoUD8vRc8DxYfD1R8EiCH6LVf78A49Ey3qxin.www" TargetMode="External"/><Relationship Id="rId62" Type="http://schemas.openxmlformats.org/officeDocument/2006/relationships/hyperlink" Target="http://www.denuncias.gov.py/ssps/faces/public/denuncia/busquedaDenuncia.xhtml;jsessionid=AR9qoUD8vRc8DxYfD1R8EiCH6LVf78A49Ey3qxin.www" TargetMode="External"/><Relationship Id="rId70" Type="http://schemas.openxmlformats.org/officeDocument/2006/relationships/hyperlink" Target="https://www.aduana.gov.py/7873-8-Aduanas%20don%C3%B3%208.580%20kilos%20de%20alimentos%20a%20varias%20Instituciones%20.html" TargetMode="External"/><Relationship Id="rId1" Type="http://schemas.openxmlformats.org/officeDocument/2006/relationships/hyperlink" Target="https://www.aduana.gov.py/rcdna/RESOLUCI%C3%93N%20DNA%20N%C2%B0%20110-2020-CRCC.pdf" TargetMode="External"/><Relationship Id="rId6" Type="http://schemas.openxmlformats.org/officeDocument/2006/relationships/hyperlink" Target="http://www.denuncias.gov.py/ssps/faces/public/denuncia/busquedaDenuncia.xhtml;jsessionid=AR9qoUD8vRc8DxYfD1R8EiCH6LVf78A49Ey3qxin.www" TargetMode="External"/></Relationships>
</file>

<file path=xl/worksheets/sheet1.xml><?xml version="1.0" encoding="utf-8"?>
<worksheet xmlns="http://schemas.openxmlformats.org/spreadsheetml/2006/main" xmlns:r="http://schemas.openxmlformats.org/officeDocument/2006/relationships">
  <dimension ref="A2:I310"/>
  <sheetViews>
    <sheetView tabSelected="1" zoomScale="85" zoomScaleNormal="85" workbookViewId="0">
      <selection activeCell="C285" sqref="C285:E285"/>
    </sheetView>
  </sheetViews>
  <sheetFormatPr baseColWidth="10" defaultColWidth="9.140625" defaultRowHeight="15"/>
  <cols>
    <col min="1" max="1" width="17.85546875" customWidth="1"/>
    <col min="2" max="2" width="40" customWidth="1"/>
    <col min="3" max="3" width="52.140625" customWidth="1"/>
    <col min="4" max="4" width="23.140625" customWidth="1"/>
    <col min="5" max="5" width="38.5703125" customWidth="1"/>
    <col min="6" max="6" width="26.140625" customWidth="1"/>
    <col min="7" max="7" width="24.28515625" customWidth="1"/>
    <col min="8" max="8" width="21.28515625" customWidth="1"/>
  </cols>
  <sheetData>
    <row r="2" spans="1:8" ht="18.75">
      <c r="A2" s="183" t="s">
        <v>0</v>
      </c>
      <c r="B2" s="183"/>
      <c r="C2" s="183"/>
      <c r="D2" s="183"/>
      <c r="E2" s="183"/>
      <c r="F2" s="183"/>
      <c r="G2" s="183"/>
      <c r="H2" s="183"/>
    </row>
    <row r="4" spans="1:8">
      <c r="A4" s="2" t="s">
        <v>1</v>
      </c>
    </row>
    <row r="5" spans="1:8">
      <c r="A5" s="1" t="s">
        <v>2</v>
      </c>
      <c r="C5" t="s">
        <v>106</v>
      </c>
    </row>
    <row r="6" spans="1:8">
      <c r="A6" s="1" t="s">
        <v>3</v>
      </c>
      <c r="C6" t="s">
        <v>105</v>
      </c>
    </row>
    <row r="7" spans="1:8">
      <c r="A7" s="3" t="s">
        <v>4</v>
      </c>
    </row>
    <row r="8" spans="1:8">
      <c r="A8" s="147" t="s">
        <v>107</v>
      </c>
      <c r="B8" s="147"/>
      <c r="C8" s="147"/>
      <c r="D8" s="147"/>
      <c r="E8" s="147"/>
      <c r="F8" s="147"/>
      <c r="G8" s="147"/>
      <c r="H8" s="147"/>
    </row>
    <row r="9" spans="1:8">
      <c r="A9" s="147"/>
      <c r="B9" s="147"/>
      <c r="C9" s="147"/>
      <c r="D9" s="147"/>
      <c r="E9" s="147"/>
      <c r="F9" s="147"/>
      <c r="G9" s="147"/>
      <c r="H9" s="147"/>
    </row>
    <row r="10" spans="1:8">
      <c r="A10" s="147"/>
      <c r="B10" s="147"/>
      <c r="C10" s="147"/>
      <c r="D10" s="147"/>
      <c r="E10" s="147"/>
      <c r="F10" s="147"/>
      <c r="G10" s="147"/>
      <c r="H10" s="147"/>
    </row>
    <row r="11" spans="1:8">
      <c r="A11" s="147"/>
      <c r="B11" s="147"/>
      <c r="C11" s="147"/>
      <c r="D11" s="147"/>
      <c r="E11" s="147"/>
      <c r="F11" s="147"/>
      <c r="G11" s="147"/>
      <c r="H11" s="147"/>
    </row>
    <row r="13" spans="1:8">
      <c r="A13" s="1" t="s">
        <v>5</v>
      </c>
    </row>
    <row r="14" spans="1:8">
      <c r="A14" s="148" t="s">
        <v>108</v>
      </c>
      <c r="B14" s="149"/>
      <c r="C14" s="149"/>
      <c r="D14" s="149"/>
      <c r="E14" s="149"/>
      <c r="F14" s="149"/>
      <c r="G14" s="149"/>
      <c r="H14" s="150"/>
    </row>
    <row r="15" spans="1:8">
      <c r="A15" s="151"/>
      <c r="B15" s="152"/>
      <c r="C15" s="152"/>
      <c r="D15" s="152"/>
      <c r="E15" s="152"/>
      <c r="F15" s="152"/>
      <c r="G15" s="152"/>
      <c r="H15" s="153"/>
    </row>
    <row r="16" spans="1:8">
      <c r="A16" s="151"/>
      <c r="B16" s="152"/>
      <c r="C16" s="152"/>
      <c r="D16" s="152"/>
      <c r="E16" s="152"/>
      <c r="F16" s="152"/>
      <c r="G16" s="152"/>
      <c r="H16" s="153"/>
    </row>
    <row r="17" spans="1:8">
      <c r="A17" s="151"/>
      <c r="B17" s="152"/>
      <c r="C17" s="152"/>
      <c r="D17" s="152"/>
      <c r="E17" s="152"/>
      <c r="F17" s="152"/>
      <c r="G17" s="152"/>
      <c r="H17" s="153"/>
    </row>
    <row r="18" spans="1:8">
      <c r="A18" s="154"/>
      <c r="B18" s="155"/>
      <c r="C18" s="155"/>
      <c r="D18" s="155"/>
      <c r="E18" s="155"/>
      <c r="F18" s="155"/>
      <c r="G18" s="155"/>
      <c r="H18" s="156"/>
    </row>
    <row r="20" spans="1:8" s="1" customFormat="1">
      <c r="A20" s="5" t="s">
        <v>6</v>
      </c>
    </row>
    <row r="21" spans="1:8" ht="41.25" customHeight="1" thickBot="1">
      <c r="B21" s="16" t="s">
        <v>109</v>
      </c>
    </row>
    <row r="22" spans="1:8" ht="15.75" thickBot="1">
      <c r="B22" s="73" t="s">
        <v>7</v>
      </c>
      <c r="C22" s="74" t="s">
        <v>8</v>
      </c>
      <c r="D22" s="74" t="s">
        <v>9</v>
      </c>
      <c r="E22" s="75" t="s">
        <v>10</v>
      </c>
    </row>
    <row r="23" spans="1:8">
      <c r="B23" s="76">
        <v>1</v>
      </c>
      <c r="C23" s="77" t="s">
        <v>110</v>
      </c>
      <c r="D23" s="77" t="s">
        <v>111</v>
      </c>
      <c r="E23" s="78" t="s">
        <v>112</v>
      </c>
    </row>
    <row r="24" spans="1:8">
      <c r="B24" s="79">
        <v>2</v>
      </c>
      <c r="C24" s="24" t="s">
        <v>113</v>
      </c>
      <c r="D24" s="24" t="s">
        <v>114</v>
      </c>
      <c r="E24" s="80" t="s">
        <v>115</v>
      </c>
    </row>
    <row r="25" spans="1:8" ht="30">
      <c r="B25" s="79">
        <v>3</v>
      </c>
      <c r="C25" s="24" t="s">
        <v>116</v>
      </c>
      <c r="D25" s="24" t="s">
        <v>117</v>
      </c>
      <c r="E25" s="80" t="s">
        <v>115</v>
      </c>
    </row>
    <row r="26" spans="1:8" ht="30">
      <c r="B26" s="79">
        <v>4</v>
      </c>
      <c r="C26" s="24" t="s">
        <v>118</v>
      </c>
      <c r="D26" s="24" t="s">
        <v>119</v>
      </c>
      <c r="E26" s="80" t="s">
        <v>115</v>
      </c>
    </row>
    <row r="27" spans="1:8">
      <c r="B27" s="79">
        <v>5</v>
      </c>
      <c r="C27" s="24" t="s">
        <v>120</v>
      </c>
      <c r="D27" s="24" t="s">
        <v>121</v>
      </c>
      <c r="E27" s="80" t="s">
        <v>115</v>
      </c>
    </row>
    <row r="28" spans="1:8">
      <c r="B28" s="79">
        <v>6</v>
      </c>
      <c r="C28" s="24" t="s">
        <v>122</v>
      </c>
      <c r="D28" s="24" t="s">
        <v>123</v>
      </c>
      <c r="E28" s="80" t="s">
        <v>112</v>
      </c>
    </row>
    <row r="29" spans="1:8">
      <c r="B29" s="79">
        <v>7</v>
      </c>
      <c r="C29" s="24" t="s">
        <v>124</v>
      </c>
      <c r="D29" s="24" t="s">
        <v>125</v>
      </c>
      <c r="E29" s="80" t="s">
        <v>115</v>
      </c>
    </row>
    <row r="30" spans="1:8" ht="15.75" thickBot="1">
      <c r="B30" s="81">
        <v>8</v>
      </c>
      <c r="C30" s="82" t="s">
        <v>126</v>
      </c>
      <c r="D30" s="83" t="s">
        <v>127</v>
      </c>
      <c r="E30" s="84" t="s">
        <v>128</v>
      </c>
    </row>
    <row r="34" spans="1:8">
      <c r="A34" s="5" t="s">
        <v>11</v>
      </c>
      <c r="B34" s="5"/>
      <c r="C34" s="5"/>
    </row>
    <row r="35" spans="1:8" ht="15.75" thickBot="1">
      <c r="A35" s="7" t="s">
        <v>12</v>
      </c>
      <c r="B35" s="7"/>
      <c r="C35" s="7"/>
    </row>
    <row r="36" spans="1:8" s="17" customFormat="1" ht="21" customHeight="1" thickBot="1">
      <c r="B36" s="18" t="s">
        <v>13</v>
      </c>
      <c r="C36" s="159" t="s">
        <v>129</v>
      </c>
      <c r="D36" s="159"/>
      <c r="E36" s="160"/>
      <c r="F36" s="19"/>
      <c r="G36" s="20"/>
      <c r="H36" s="20"/>
    </row>
    <row r="37" spans="1:8">
      <c r="A37" s="1"/>
      <c r="B37" s="1"/>
      <c r="C37" s="1"/>
    </row>
    <row r="38" spans="1:8">
      <c r="A38" s="157" t="s">
        <v>14</v>
      </c>
      <c r="B38" s="158"/>
      <c r="C38" s="158"/>
      <c r="D38" s="158"/>
      <c r="E38" s="158"/>
      <c r="F38" s="158"/>
    </row>
    <row r="39" spans="1:8">
      <c r="A39" s="158"/>
      <c r="B39" s="158"/>
      <c r="C39" s="158"/>
      <c r="D39" s="158"/>
      <c r="E39" s="158"/>
      <c r="F39" s="158"/>
    </row>
    <row r="40" spans="1:8">
      <c r="A40" s="158"/>
      <c r="B40" s="158"/>
      <c r="C40" s="158"/>
      <c r="D40" s="158"/>
      <c r="E40" s="158"/>
      <c r="F40" s="158"/>
    </row>
    <row r="41" spans="1:8" ht="15.75" thickBot="1"/>
    <row r="42" spans="1:8" s="17" customFormat="1" ht="27" customHeight="1">
      <c r="A42" s="21" t="s">
        <v>15</v>
      </c>
      <c r="B42" s="22" t="s">
        <v>16</v>
      </c>
      <c r="C42" s="22" t="s">
        <v>17</v>
      </c>
      <c r="D42" s="22" t="s">
        <v>18</v>
      </c>
      <c r="E42" s="161" t="s">
        <v>19</v>
      </c>
      <c r="F42" s="161"/>
      <c r="G42" s="161"/>
      <c r="H42" s="162"/>
    </row>
    <row r="43" spans="1:8" s="17" customFormat="1" ht="24.75" customHeight="1">
      <c r="A43" s="163" t="s">
        <v>130</v>
      </c>
      <c r="B43" s="164"/>
      <c r="C43" s="164"/>
      <c r="D43" s="164"/>
      <c r="E43" s="167" t="s">
        <v>131</v>
      </c>
      <c r="F43" s="167"/>
      <c r="G43" s="167"/>
      <c r="H43" s="168"/>
    </row>
    <row r="44" spans="1:8" s="17" customFormat="1" ht="24.75" customHeight="1">
      <c r="A44" s="163"/>
      <c r="B44" s="164"/>
      <c r="C44" s="164"/>
      <c r="D44" s="164"/>
      <c r="E44" s="167"/>
      <c r="F44" s="167"/>
      <c r="G44" s="167"/>
      <c r="H44" s="168"/>
    </row>
    <row r="45" spans="1:8" s="17" customFormat="1" ht="24.75" customHeight="1" thickBot="1">
      <c r="A45" s="165"/>
      <c r="B45" s="166"/>
      <c r="C45" s="166"/>
      <c r="D45" s="166"/>
      <c r="E45" s="169"/>
      <c r="F45" s="169"/>
      <c r="G45" s="169"/>
      <c r="H45" s="170"/>
    </row>
    <row r="47" spans="1:8">
      <c r="A47" s="5" t="s">
        <v>20</v>
      </c>
    </row>
    <row r="48" spans="1:8">
      <c r="A48" s="7" t="s">
        <v>21</v>
      </c>
    </row>
    <row r="49" spans="1:6">
      <c r="A49" s="30" t="s">
        <v>22</v>
      </c>
      <c r="B49" s="30" t="s">
        <v>23</v>
      </c>
      <c r="C49" s="31" t="s">
        <v>24</v>
      </c>
    </row>
    <row r="50" spans="1:6" ht="30" customHeight="1">
      <c r="A50" s="32" t="s">
        <v>25</v>
      </c>
      <c r="B50" s="33" t="s">
        <v>166</v>
      </c>
      <c r="C50" s="191" t="s">
        <v>167</v>
      </c>
      <c r="D50" s="191"/>
    </row>
    <row r="51" spans="1:6">
      <c r="A51" s="8" t="s">
        <v>26</v>
      </c>
      <c r="B51" s="8"/>
      <c r="C51" s="192"/>
      <c r="D51" s="192"/>
    </row>
    <row r="52" spans="1:6">
      <c r="A52" s="8" t="s">
        <v>27</v>
      </c>
      <c r="B52" s="8"/>
      <c r="C52" s="192"/>
      <c r="D52" s="192"/>
    </row>
    <row r="53" spans="1:6">
      <c r="A53" s="8" t="s">
        <v>28</v>
      </c>
      <c r="B53" s="8"/>
      <c r="C53" s="193"/>
      <c r="D53" s="194"/>
    </row>
    <row r="55" spans="1:6">
      <c r="A55" s="7" t="s">
        <v>29</v>
      </c>
    </row>
    <row r="56" spans="1:6">
      <c r="A56" s="30" t="s">
        <v>22</v>
      </c>
      <c r="B56" s="30" t="s">
        <v>23</v>
      </c>
      <c r="C56" s="31" t="s">
        <v>30</v>
      </c>
    </row>
    <row r="57" spans="1:6" ht="56.25" customHeight="1">
      <c r="A57" s="32" t="s">
        <v>25</v>
      </c>
      <c r="B57" s="33">
        <v>79</v>
      </c>
      <c r="C57" s="195" t="s">
        <v>168</v>
      </c>
      <c r="D57" s="191"/>
    </row>
    <row r="58" spans="1:6">
      <c r="A58" s="8" t="s">
        <v>26</v>
      </c>
      <c r="B58" s="8"/>
      <c r="C58" s="25"/>
    </row>
    <row r="59" spans="1:6">
      <c r="A59" s="8" t="s">
        <v>27</v>
      </c>
      <c r="B59" s="8"/>
      <c r="C59" s="8"/>
    </row>
    <row r="60" spans="1:6">
      <c r="A60" s="8" t="s">
        <v>28</v>
      </c>
      <c r="B60" s="8"/>
      <c r="C60" s="4"/>
    </row>
    <row r="62" spans="1:6">
      <c r="A62" s="9" t="s">
        <v>31</v>
      </c>
    </row>
    <row r="63" spans="1:6">
      <c r="A63" s="10"/>
    </row>
    <row r="64" spans="1:6">
      <c r="A64" s="34" t="s">
        <v>22</v>
      </c>
      <c r="B64" s="35" t="s">
        <v>32</v>
      </c>
      <c r="C64" s="35" t="s">
        <v>33</v>
      </c>
      <c r="D64" s="35" t="s">
        <v>34</v>
      </c>
      <c r="E64" s="35" t="s">
        <v>35</v>
      </c>
      <c r="F64" s="35" t="s">
        <v>173</v>
      </c>
    </row>
    <row r="65" spans="1:9" ht="30">
      <c r="A65" s="36" t="s">
        <v>25</v>
      </c>
      <c r="B65" s="37">
        <v>5</v>
      </c>
      <c r="C65" s="37">
        <v>6</v>
      </c>
      <c r="D65" s="37" t="s">
        <v>169</v>
      </c>
      <c r="E65" s="38" t="s">
        <v>170</v>
      </c>
      <c r="F65" s="39" t="s">
        <v>171</v>
      </c>
    </row>
    <row r="66" spans="1:9" ht="30">
      <c r="A66" s="36" t="s">
        <v>26</v>
      </c>
      <c r="B66" s="37">
        <v>6</v>
      </c>
      <c r="C66" s="37">
        <v>6</v>
      </c>
      <c r="D66" s="37" t="s">
        <v>169</v>
      </c>
      <c r="E66" s="38" t="s">
        <v>170</v>
      </c>
      <c r="F66" s="39" t="s">
        <v>169</v>
      </c>
    </row>
    <row r="67" spans="1:9" ht="30">
      <c r="A67" s="36" t="s">
        <v>27</v>
      </c>
      <c r="B67" s="37">
        <v>23</v>
      </c>
      <c r="C67" s="37">
        <v>22</v>
      </c>
      <c r="D67" s="37" t="s">
        <v>169</v>
      </c>
      <c r="E67" s="38" t="s">
        <v>170</v>
      </c>
      <c r="F67" s="39" t="s">
        <v>172</v>
      </c>
    </row>
    <row r="68" spans="1:9">
      <c r="A68" s="11" t="s">
        <v>28</v>
      </c>
      <c r="B68" s="6"/>
      <c r="C68" s="6"/>
      <c r="D68" s="6"/>
      <c r="E68" s="6"/>
    </row>
    <row r="69" spans="1:9">
      <c r="A69" s="11" t="s">
        <v>36</v>
      </c>
      <c r="B69" s="6"/>
      <c r="C69" s="6"/>
      <c r="D69" s="6"/>
      <c r="E69" s="6"/>
    </row>
    <row r="70" spans="1:9">
      <c r="A70" s="11" t="s">
        <v>37</v>
      </c>
      <c r="B70" s="6"/>
      <c r="C70" s="6"/>
      <c r="D70" s="6"/>
      <c r="E70" s="6"/>
    </row>
    <row r="72" spans="1:9">
      <c r="A72" s="7" t="s">
        <v>38</v>
      </c>
    </row>
    <row r="73" spans="1:9">
      <c r="A73" s="35" t="s">
        <v>39</v>
      </c>
      <c r="B73" s="35" t="s">
        <v>40</v>
      </c>
      <c r="C73" s="35" t="s">
        <v>41</v>
      </c>
      <c r="D73" s="35" t="s">
        <v>42</v>
      </c>
      <c r="E73" s="35" t="s">
        <v>43</v>
      </c>
      <c r="F73" s="35" t="s">
        <v>44</v>
      </c>
      <c r="G73" s="35" t="s">
        <v>45</v>
      </c>
      <c r="H73" s="35" t="s">
        <v>46</v>
      </c>
      <c r="I73" s="35" t="s">
        <v>210</v>
      </c>
    </row>
    <row r="74" spans="1:9" ht="63.75">
      <c r="A74" s="40">
        <v>1</v>
      </c>
      <c r="B74" s="41" t="s">
        <v>174</v>
      </c>
      <c r="C74" s="72" t="s">
        <v>185</v>
      </c>
      <c r="D74" s="40" t="s">
        <v>196</v>
      </c>
      <c r="E74" s="41" t="s">
        <v>197</v>
      </c>
      <c r="F74" s="41" t="s">
        <v>198</v>
      </c>
      <c r="G74" s="103" t="s">
        <v>295</v>
      </c>
      <c r="H74" s="41" t="s">
        <v>199</v>
      </c>
      <c r="I74" s="40" t="s">
        <v>200</v>
      </c>
    </row>
    <row r="75" spans="1:9" ht="76.5">
      <c r="A75" s="40">
        <v>2</v>
      </c>
      <c r="B75" s="41" t="s">
        <v>175</v>
      </c>
      <c r="C75" s="72" t="s">
        <v>186</v>
      </c>
      <c r="D75" s="40" t="s">
        <v>201</v>
      </c>
      <c r="E75" s="41" t="s">
        <v>197</v>
      </c>
      <c r="F75" s="41" t="s">
        <v>198</v>
      </c>
      <c r="G75" s="103" t="s">
        <v>294</v>
      </c>
      <c r="H75" s="41" t="s">
        <v>199</v>
      </c>
      <c r="I75" s="40" t="s">
        <v>200</v>
      </c>
    </row>
    <row r="76" spans="1:9" ht="140.25">
      <c r="A76" s="40">
        <v>3</v>
      </c>
      <c r="B76" s="41" t="s">
        <v>176</v>
      </c>
      <c r="C76" s="72" t="s">
        <v>187</v>
      </c>
      <c r="D76" s="40" t="s">
        <v>202</v>
      </c>
      <c r="E76" s="41" t="s">
        <v>197</v>
      </c>
      <c r="F76" s="41" t="s">
        <v>198</v>
      </c>
      <c r="G76" s="103" t="s">
        <v>285</v>
      </c>
      <c r="H76" s="41" t="s">
        <v>199</v>
      </c>
      <c r="I76" s="40" t="s">
        <v>200</v>
      </c>
    </row>
    <row r="77" spans="1:9" ht="63.75">
      <c r="A77" s="37">
        <v>4</v>
      </c>
      <c r="B77" s="41" t="s">
        <v>177</v>
      </c>
      <c r="C77" s="72" t="s">
        <v>188</v>
      </c>
      <c r="D77" s="40" t="s">
        <v>203</v>
      </c>
      <c r="E77" s="41" t="s">
        <v>204</v>
      </c>
      <c r="F77" s="41" t="s">
        <v>198</v>
      </c>
      <c r="G77" s="103" t="s">
        <v>286</v>
      </c>
      <c r="H77" s="41" t="s">
        <v>199</v>
      </c>
      <c r="I77" s="37" t="s">
        <v>200</v>
      </c>
    </row>
    <row r="78" spans="1:9" ht="89.25">
      <c r="A78" s="37">
        <v>5</v>
      </c>
      <c r="B78" s="41" t="s">
        <v>178</v>
      </c>
      <c r="C78" s="72" t="s">
        <v>189</v>
      </c>
      <c r="D78" s="40" t="s">
        <v>205</v>
      </c>
      <c r="E78" s="41" t="s">
        <v>197</v>
      </c>
      <c r="F78" s="41" t="s">
        <v>198</v>
      </c>
      <c r="G78" s="103" t="s">
        <v>287</v>
      </c>
      <c r="H78" s="41" t="s">
        <v>199</v>
      </c>
      <c r="I78" s="37" t="s">
        <v>200</v>
      </c>
    </row>
    <row r="79" spans="1:9" ht="102">
      <c r="A79" s="37">
        <v>6</v>
      </c>
      <c r="B79" s="41" t="s">
        <v>179</v>
      </c>
      <c r="C79" s="72" t="s">
        <v>190</v>
      </c>
      <c r="D79" s="40" t="s">
        <v>206</v>
      </c>
      <c r="E79" s="41" t="s">
        <v>204</v>
      </c>
      <c r="F79" s="41" t="s">
        <v>198</v>
      </c>
      <c r="G79" s="103" t="s">
        <v>288</v>
      </c>
      <c r="H79" s="41" t="s">
        <v>199</v>
      </c>
      <c r="I79" s="37" t="s">
        <v>200</v>
      </c>
    </row>
    <row r="80" spans="1:9" ht="102">
      <c r="A80" s="37">
        <v>7</v>
      </c>
      <c r="B80" s="41" t="s">
        <v>180</v>
      </c>
      <c r="C80" s="72" t="s">
        <v>191</v>
      </c>
      <c r="D80" s="40" t="s">
        <v>207</v>
      </c>
      <c r="E80" s="41" t="s">
        <v>204</v>
      </c>
      <c r="F80" s="41" t="s">
        <v>198</v>
      </c>
      <c r="G80" s="103" t="s">
        <v>289</v>
      </c>
      <c r="H80" s="41" t="s">
        <v>199</v>
      </c>
      <c r="I80" s="37" t="s">
        <v>200</v>
      </c>
    </row>
    <row r="81" spans="1:9" ht="63.75">
      <c r="A81" s="40">
        <v>8</v>
      </c>
      <c r="B81" s="41" t="s">
        <v>181</v>
      </c>
      <c r="C81" s="72" t="s">
        <v>192</v>
      </c>
      <c r="D81" s="40" t="s">
        <v>208</v>
      </c>
      <c r="E81" s="41" t="s">
        <v>197</v>
      </c>
      <c r="F81" s="41" t="s">
        <v>198</v>
      </c>
      <c r="G81" s="103" t="s">
        <v>290</v>
      </c>
      <c r="H81" s="41" t="s">
        <v>199</v>
      </c>
      <c r="I81" s="40" t="s">
        <v>209</v>
      </c>
    </row>
    <row r="82" spans="1:9" ht="63.75">
      <c r="A82" s="40">
        <v>9</v>
      </c>
      <c r="B82" s="41" t="s">
        <v>182</v>
      </c>
      <c r="C82" s="72" t="s">
        <v>193</v>
      </c>
      <c r="D82" s="40" t="s">
        <v>203</v>
      </c>
      <c r="E82" s="41" t="s">
        <v>197</v>
      </c>
      <c r="F82" s="41" t="s">
        <v>198</v>
      </c>
      <c r="G82" s="103" t="s">
        <v>291</v>
      </c>
      <c r="H82" s="41" t="s">
        <v>199</v>
      </c>
      <c r="I82" s="40" t="s">
        <v>209</v>
      </c>
    </row>
    <row r="83" spans="1:9" ht="63.75">
      <c r="A83" s="40">
        <v>10</v>
      </c>
      <c r="B83" s="41" t="s">
        <v>183</v>
      </c>
      <c r="C83" s="72" t="s">
        <v>194</v>
      </c>
      <c r="D83" s="40" t="s">
        <v>203</v>
      </c>
      <c r="E83" s="41" t="s">
        <v>197</v>
      </c>
      <c r="F83" s="41" t="s">
        <v>198</v>
      </c>
      <c r="G83" s="103" t="s">
        <v>292</v>
      </c>
      <c r="H83" s="41" t="s">
        <v>199</v>
      </c>
      <c r="I83" s="40" t="s">
        <v>209</v>
      </c>
    </row>
    <row r="84" spans="1:9" ht="63.75">
      <c r="A84" s="40">
        <v>11</v>
      </c>
      <c r="B84" s="41" t="s">
        <v>184</v>
      </c>
      <c r="C84" s="72" t="s">
        <v>195</v>
      </c>
      <c r="D84" s="40" t="s">
        <v>203</v>
      </c>
      <c r="E84" s="41" t="s">
        <v>197</v>
      </c>
      <c r="F84" s="41" t="s">
        <v>198</v>
      </c>
      <c r="G84" s="103" t="s">
        <v>293</v>
      </c>
      <c r="H84" s="41" t="s">
        <v>199</v>
      </c>
      <c r="I84" s="40" t="s">
        <v>209</v>
      </c>
    </row>
    <row r="85" spans="1:9">
      <c r="A85" s="45" t="s">
        <v>252</v>
      </c>
      <c r="B85" s="46"/>
      <c r="C85" s="46"/>
      <c r="D85" s="47"/>
      <c r="E85" s="47"/>
      <c r="F85" s="42"/>
      <c r="G85" s="42"/>
      <c r="H85" s="42"/>
    </row>
    <row r="86" spans="1:9">
      <c r="A86" s="48" t="s">
        <v>253</v>
      </c>
      <c r="B86" s="46"/>
      <c r="C86" s="46"/>
      <c r="D86" s="47"/>
      <c r="E86" s="47"/>
      <c r="F86" s="42"/>
      <c r="G86" s="42"/>
      <c r="H86" s="42"/>
    </row>
    <row r="87" spans="1:9">
      <c r="A87" s="48" t="s">
        <v>254</v>
      </c>
      <c r="B87" s="47"/>
      <c r="C87" s="47"/>
      <c r="D87" s="47"/>
      <c r="E87" s="47"/>
      <c r="F87" s="42"/>
      <c r="G87" s="42"/>
      <c r="H87" s="42"/>
    </row>
    <row r="88" spans="1:9">
      <c r="A88" s="48" t="s">
        <v>255</v>
      </c>
      <c r="B88" s="47"/>
      <c r="C88" s="47"/>
      <c r="D88" s="47"/>
      <c r="E88" s="47"/>
      <c r="F88" s="42"/>
      <c r="G88" s="42"/>
      <c r="H88" s="42"/>
    </row>
    <row r="89" spans="1:9">
      <c r="A89" s="48" t="s">
        <v>256</v>
      </c>
      <c r="B89" s="47"/>
      <c r="C89" s="47"/>
      <c r="D89" s="47"/>
      <c r="E89" s="47"/>
      <c r="F89" s="42"/>
      <c r="G89" s="42"/>
      <c r="H89" s="42"/>
    </row>
    <row r="90" spans="1:9">
      <c r="A90" s="48" t="s">
        <v>257</v>
      </c>
      <c r="B90" s="47"/>
      <c r="C90" s="47"/>
      <c r="D90" s="47"/>
      <c r="E90" s="47"/>
      <c r="F90" s="42"/>
      <c r="G90" s="42"/>
      <c r="H90" s="42"/>
    </row>
    <row r="91" spans="1:9">
      <c r="A91" s="48" t="s">
        <v>258</v>
      </c>
      <c r="B91" s="47"/>
      <c r="C91" s="47"/>
      <c r="D91" s="47"/>
      <c r="E91" s="47"/>
      <c r="F91" s="42"/>
      <c r="G91" s="42"/>
      <c r="H91" s="42"/>
    </row>
    <row r="92" spans="1:9">
      <c r="A92" s="44" t="s">
        <v>259</v>
      </c>
      <c r="B92" s="43"/>
      <c r="C92" s="43"/>
      <c r="D92" s="43"/>
      <c r="E92" s="43"/>
      <c r="F92" s="42"/>
      <c r="G92" s="42"/>
      <c r="H92" s="42"/>
    </row>
    <row r="93" spans="1:9">
      <c r="A93" s="49" t="s">
        <v>47</v>
      </c>
      <c r="B93" s="15"/>
      <c r="C93" s="15"/>
      <c r="D93" s="15"/>
      <c r="E93" s="15"/>
      <c r="F93" s="15"/>
    </row>
    <row r="94" spans="1:9">
      <c r="C94" s="184" t="s">
        <v>48</v>
      </c>
      <c r="D94" s="184"/>
      <c r="E94" s="184"/>
      <c r="F94" s="184"/>
    </row>
    <row r="95" spans="1:9">
      <c r="A95" s="35" t="s">
        <v>39</v>
      </c>
      <c r="B95" s="35" t="s">
        <v>40</v>
      </c>
      <c r="C95" s="35" t="s">
        <v>49</v>
      </c>
      <c r="D95" s="35" t="s">
        <v>50</v>
      </c>
      <c r="E95" s="35" t="s">
        <v>51</v>
      </c>
      <c r="F95" s="35" t="s">
        <v>52</v>
      </c>
    </row>
    <row r="96" spans="1:9">
      <c r="A96" s="50">
        <v>1</v>
      </c>
      <c r="B96" s="41" t="s">
        <v>211</v>
      </c>
      <c r="C96" s="196" t="s">
        <v>212</v>
      </c>
      <c r="D96" s="197"/>
      <c r="E96" s="197"/>
      <c r="F96" s="197"/>
    </row>
    <row r="97" spans="1:8">
      <c r="A97" s="50">
        <v>2</v>
      </c>
      <c r="B97" s="41" t="s">
        <v>213</v>
      </c>
      <c r="C97" s="196" t="s">
        <v>212</v>
      </c>
      <c r="D97" s="197"/>
      <c r="E97" s="197"/>
      <c r="F97" s="197"/>
    </row>
    <row r="98" spans="1:8">
      <c r="A98" s="6"/>
      <c r="B98" s="6"/>
      <c r="C98" s="6"/>
      <c r="D98" s="6"/>
      <c r="E98" s="6"/>
      <c r="F98" s="6"/>
    </row>
    <row r="99" spans="1:8">
      <c r="A99" s="6"/>
      <c r="B99" s="6"/>
      <c r="C99" s="6"/>
      <c r="D99" s="6"/>
      <c r="E99" s="6"/>
      <c r="F99" s="6"/>
    </row>
    <row r="100" spans="1:8">
      <c r="A100" s="6"/>
      <c r="B100" s="6"/>
      <c r="C100" s="6"/>
      <c r="D100" s="6"/>
      <c r="E100" s="6"/>
      <c r="F100" s="6"/>
    </row>
    <row r="102" spans="1:8">
      <c r="A102" s="7" t="s">
        <v>53</v>
      </c>
    </row>
    <row r="103" spans="1:8" ht="45">
      <c r="A103" s="6" t="s">
        <v>39</v>
      </c>
      <c r="B103" s="6" t="s">
        <v>40</v>
      </c>
      <c r="C103" s="6" t="s">
        <v>41</v>
      </c>
      <c r="D103" s="6" t="s">
        <v>42</v>
      </c>
      <c r="E103" s="6" t="s">
        <v>43</v>
      </c>
      <c r="F103" s="6" t="s">
        <v>45</v>
      </c>
      <c r="G103" s="6" t="s">
        <v>54</v>
      </c>
      <c r="H103" s="12" t="s">
        <v>55</v>
      </c>
    </row>
    <row r="104" spans="1:8">
      <c r="A104" s="6"/>
      <c r="B104" s="6"/>
      <c r="C104" s="6"/>
      <c r="D104" s="6"/>
      <c r="E104" s="6"/>
      <c r="F104" s="6"/>
      <c r="G104" s="6"/>
      <c r="H104" s="6"/>
    </row>
    <row r="105" spans="1:8">
      <c r="A105" s="6"/>
      <c r="B105" s="6"/>
      <c r="C105" s="6"/>
      <c r="D105" s="6"/>
      <c r="E105" s="6"/>
      <c r="F105" s="6"/>
      <c r="G105" s="6"/>
      <c r="H105" s="6"/>
    </row>
    <row r="107" spans="1:8">
      <c r="A107" s="7" t="s">
        <v>56</v>
      </c>
    </row>
    <row r="108" spans="1:8">
      <c r="A108" s="6" t="s">
        <v>57</v>
      </c>
      <c r="B108" s="6" t="s">
        <v>58</v>
      </c>
      <c r="C108" s="6" t="s">
        <v>59</v>
      </c>
      <c r="D108" s="6" t="s">
        <v>60</v>
      </c>
      <c r="E108" s="12" t="s">
        <v>61</v>
      </c>
      <c r="F108" s="101" t="s">
        <v>62</v>
      </c>
    </row>
    <row r="109" spans="1:8">
      <c r="A109" s="6"/>
      <c r="B109" s="6"/>
      <c r="C109" s="6"/>
      <c r="D109" s="6"/>
      <c r="E109" s="6"/>
      <c r="F109" s="199" t="s">
        <v>153</v>
      </c>
      <c r="G109" s="199"/>
      <c r="H109" s="199"/>
    </row>
    <row r="110" spans="1:8">
      <c r="A110" s="6"/>
      <c r="B110" s="6"/>
      <c r="C110" s="6"/>
      <c r="D110" s="6"/>
      <c r="E110" s="6"/>
      <c r="F110" s="199"/>
      <c r="G110" s="199"/>
      <c r="H110" s="199"/>
    </row>
    <row r="111" spans="1:8">
      <c r="A111" s="6"/>
      <c r="B111" s="6"/>
      <c r="C111" s="6"/>
      <c r="D111" s="6"/>
      <c r="E111" s="6"/>
      <c r="F111" s="199"/>
      <c r="G111" s="199"/>
      <c r="H111" s="199"/>
    </row>
    <row r="113" spans="1:8">
      <c r="A113" s="7" t="s">
        <v>63</v>
      </c>
    </row>
    <row r="114" spans="1:8" ht="30">
      <c r="A114" s="26" t="s">
        <v>64</v>
      </c>
      <c r="B114" s="26" t="s">
        <v>65</v>
      </c>
      <c r="C114" s="26" t="s">
        <v>40</v>
      </c>
      <c r="D114" s="26" t="s">
        <v>66</v>
      </c>
      <c r="E114" s="26" t="s">
        <v>67</v>
      </c>
      <c r="F114" s="26" t="s">
        <v>68</v>
      </c>
      <c r="G114" s="102" t="s">
        <v>69</v>
      </c>
    </row>
    <row r="115" spans="1:8">
      <c r="A115" s="50">
        <v>200</v>
      </c>
      <c r="B115" s="51">
        <v>210</v>
      </c>
      <c r="C115" s="50"/>
      <c r="D115" s="50"/>
      <c r="E115" s="50"/>
      <c r="F115" s="50"/>
      <c r="G115" s="200" t="s">
        <v>284</v>
      </c>
      <c r="H115" s="200"/>
    </row>
    <row r="116" spans="1:8">
      <c r="A116" s="50"/>
      <c r="B116" s="51">
        <v>220</v>
      </c>
      <c r="C116" s="50"/>
      <c r="D116" s="50"/>
      <c r="E116" s="50"/>
      <c r="F116" s="50"/>
      <c r="G116" s="200"/>
      <c r="H116" s="200"/>
    </row>
    <row r="117" spans="1:8">
      <c r="A117" s="104"/>
      <c r="B117" s="138" t="s">
        <v>329</v>
      </c>
      <c r="C117" s="104"/>
      <c r="D117" s="104"/>
      <c r="E117" s="104"/>
      <c r="F117" s="104"/>
      <c r="G117" s="104"/>
      <c r="H117" s="104"/>
    </row>
    <row r="118" spans="1:8" ht="18.75">
      <c r="A118" s="139" t="s">
        <v>311</v>
      </c>
      <c r="B118" s="140"/>
      <c r="C118" s="141"/>
      <c r="D118" s="141"/>
      <c r="E118" s="141"/>
      <c r="F118" s="141"/>
      <c r="G118" s="141"/>
      <c r="H118" s="141"/>
    </row>
    <row r="119" spans="1:8" ht="15.75">
      <c r="A119" s="136" t="s">
        <v>312</v>
      </c>
      <c r="B119" s="109"/>
      <c r="C119" s="110"/>
      <c r="D119" s="110"/>
      <c r="E119" s="110"/>
      <c r="F119" s="110"/>
      <c r="G119" s="110"/>
      <c r="H119" s="110"/>
    </row>
    <row r="120" spans="1:8" ht="25.5">
      <c r="A120" s="123" t="s">
        <v>313</v>
      </c>
      <c r="B120" s="124" t="s">
        <v>314</v>
      </c>
      <c r="C120" s="125" t="s">
        <v>315</v>
      </c>
      <c r="D120" s="125" t="s">
        <v>316</v>
      </c>
      <c r="E120" s="125" t="s">
        <v>317</v>
      </c>
      <c r="F120" s="125" t="s">
        <v>318</v>
      </c>
      <c r="G120" s="122"/>
      <c r="H120" s="122"/>
    </row>
    <row r="121" spans="1:8">
      <c r="A121" s="112"/>
      <c r="B121" s="112"/>
      <c r="C121" s="113"/>
      <c r="D121" s="114"/>
      <c r="E121" s="113"/>
      <c r="F121" s="113"/>
      <c r="G121" s="112"/>
      <c r="H121" s="112"/>
    </row>
    <row r="122" spans="1:8">
      <c r="A122" s="144" t="s">
        <v>319</v>
      </c>
      <c r="B122" s="144"/>
      <c r="C122" s="115">
        <f>+C123+C124+C125+C126+C127+C128+C129</f>
        <v>419680115976</v>
      </c>
      <c r="D122" s="115">
        <f>+D123+D124+D125+D126+D127+D128+D129</f>
        <v>10655959480</v>
      </c>
      <c r="E122" s="115">
        <f>+E123+E124+E125+E126+E127+E128+E129</f>
        <v>409024156496</v>
      </c>
      <c r="F122" s="116">
        <f>(C122-E122)/C122</f>
        <v>2.5390670356680363E-2</v>
      </c>
      <c r="G122" s="112"/>
      <c r="H122" s="112"/>
    </row>
    <row r="123" spans="1:8">
      <c r="A123" s="113">
        <v>100</v>
      </c>
      <c r="B123" s="117" t="s">
        <v>320</v>
      </c>
      <c r="C123" s="118">
        <v>187169451235</v>
      </c>
      <c r="D123" s="118">
        <v>10501987615</v>
      </c>
      <c r="E123" s="119">
        <f t="shared" ref="E123:E127" si="0">C123-D123</f>
        <v>176667463620</v>
      </c>
      <c r="F123" s="120">
        <f>D123/C123</f>
        <v>5.6109517582622302E-2</v>
      </c>
      <c r="G123" s="121">
        <f t="shared" ref="G123:G129" si="1">((C123-E123)/C123)</f>
        <v>5.6109517582622302E-2</v>
      </c>
      <c r="H123" s="110"/>
    </row>
    <row r="124" spans="1:8">
      <c r="A124" s="113">
        <v>200</v>
      </c>
      <c r="B124" s="117" t="s">
        <v>321</v>
      </c>
      <c r="C124" s="118">
        <v>55694038462</v>
      </c>
      <c r="D124" s="118">
        <v>144661360</v>
      </c>
      <c r="E124" s="119">
        <f t="shared" si="0"/>
        <v>55549377102</v>
      </c>
      <c r="F124" s="120">
        <f t="shared" ref="F124:F129" si="2">D124/C124</f>
        <v>2.5974298864806212E-3</v>
      </c>
      <c r="G124" s="121">
        <f t="shared" si="1"/>
        <v>2.5974298864806212E-3</v>
      </c>
      <c r="H124" s="110"/>
    </row>
    <row r="125" spans="1:8">
      <c r="A125" s="113">
        <v>300</v>
      </c>
      <c r="B125" s="117" t="s">
        <v>322</v>
      </c>
      <c r="C125" s="118">
        <v>5494835306</v>
      </c>
      <c r="D125" s="118">
        <v>0</v>
      </c>
      <c r="E125" s="119">
        <f t="shared" si="0"/>
        <v>5494835306</v>
      </c>
      <c r="F125" s="120">
        <f t="shared" si="2"/>
        <v>0</v>
      </c>
      <c r="G125" s="121">
        <f t="shared" si="1"/>
        <v>0</v>
      </c>
      <c r="H125" s="110"/>
    </row>
    <row r="126" spans="1:8">
      <c r="A126" s="113">
        <v>400</v>
      </c>
      <c r="B126" s="117" t="s">
        <v>323</v>
      </c>
      <c r="C126" s="118">
        <v>2000000000</v>
      </c>
      <c r="D126" s="118">
        <v>0</v>
      </c>
      <c r="E126" s="119">
        <f t="shared" si="0"/>
        <v>2000000000</v>
      </c>
      <c r="F126" s="120">
        <f t="shared" si="2"/>
        <v>0</v>
      </c>
      <c r="G126" s="121">
        <f t="shared" si="1"/>
        <v>0</v>
      </c>
      <c r="H126" s="110"/>
    </row>
    <row r="127" spans="1:8">
      <c r="A127" s="113">
        <v>500</v>
      </c>
      <c r="B127" s="117" t="s">
        <v>324</v>
      </c>
      <c r="C127" s="118">
        <v>30828297854</v>
      </c>
      <c r="D127" s="118">
        <v>0</v>
      </c>
      <c r="E127" s="119">
        <f t="shared" si="0"/>
        <v>30828297854</v>
      </c>
      <c r="F127" s="120">
        <f t="shared" si="2"/>
        <v>0</v>
      </c>
      <c r="G127" s="121">
        <f t="shared" si="1"/>
        <v>0</v>
      </c>
      <c r="H127" s="110"/>
    </row>
    <row r="128" spans="1:8">
      <c r="A128" s="113">
        <v>800</v>
      </c>
      <c r="B128" s="117" t="s">
        <v>325</v>
      </c>
      <c r="C128" s="118">
        <v>136793493119</v>
      </c>
      <c r="D128" s="118">
        <v>0</v>
      </c>
      <c r="E128" s="119">
        <f>C128-D129</f>
        <v>136784182614</v>
      </c>
      <c r="F128" s="120">
        <f t="shared" si="2"/>
        <v>0</v>
      </c>
      <c r="G128" s="121">
        <f t="shared" si="1"/>
        <v>6.8062484462624002E-5</v>
      </c>
      <c r="H128" s="110"/>
    </row>
    <row r="129" spans="1:8">
      <c r="A129" s="113">
        <v>900</v>
      </c>
      <c r="B129" s="117" t="s">
        <v>326</v>
      </c>
      <c r="C129" s="118">
        <v>1700000000</v>
      </c>
      <c r="D129" s="118">
        <v>9310505</v>
      </c>
      <c r="E129" s="119">
        <f>C129-D171</f>
        <v>1700000000</v>
      </c>
      <c r="F129" s="120">
        <f t="shared" si="2"/>
        <v>5.4767676470588236E-3</v>
      </c>
      <c r="G129" s="128">
        <f t="shared" si="1"/>
        <v>0</v>
      </c>
      <c r="H129" s="129"/>
    </row>
    <row r="130" spans="1:8" ht="15.75">
      <c r="A130" s="135" t="s">
        <v>327</v>
      </c>
      <c r="B130" s="126"/>
      <c r="C130" s="126"/>
      <c r="D130" s="126"/>
      <c r="E130" s="126"/>
      <c r="F130" s="127"/>
      <c r="G130" s="112"/>
      <c r="H130" s="112"/>
    </row>
    <row r="131" spans="1:8">
      <c r="A131" s="112"/>
      <c r="B131" s="112"/>
      <c r="C131" s="112"/>
      <c r="D131" s="112"/>
      <c r="E131" s="112"/>
      <c r="F131" s="112"/>
      <c r="G131" s="112"/>
      <c r="H131" s="112"/>
    </row>
    <row r="132" spans="1:8" ht="25.5">
      <c r="A132" s="131" t="s">
        <v>313</v>
      </c>
      <c r="B132" s="132" t="s">
        <v>314</v>
      </c>
      <c r="C132" s="133" t="s">
        <v>315</v>
      </c>
      <c r="D132" s="133" t="s">
        <v>316</v>
      </c>
      <c r="E132" s="133" t="s">
        <v>317</v>
      </c>
      <c r="F132" s="133" t="s">
        <v>318</v>
      </c>
      <c r="G132" s="134"/>
      <c r="H132" s="134"/>
    </row>
    <row r="133" spans="1:8">
      <c r="A133" s="112"/>
      <c r="B133" s="112"/>
      <c r="C133" s="113"/>
      <c r="D133" s="114"/>
      <c r="E133" s="113"/>
      <c r="F133" s="113"/>
      <c r="G133" s="112"/>
      <c r="H133" s="112"/>
    </row>
    <row r="134" spans="1:8">
      <c r="A134" s="144" t="s">
        <v>319</v>
      </c>
      <c r="B134" s="144"/>
      <c r="C134" s="115">
        <f>+C135+C136+C137+C138+C139+C140+C141</f>
        <v>419680115976</v>
      </c>
      <c r="D134" s="130">
        <f>+D135+D136+D137+D138+D139+D140+D141</f>
        <v>37281769339</v>
      </c>
      <c r="E134" s="115">
        <f>+E135+E136+E137+E138+E139+E140+E141</f>
        <v>382398346637</v>
      </c>
      <c r="F134" s="116">
        <f>(C134-E134)/C134</f>
        <v>8.8833775820658628E-2</v>
      </c>
      <c r="G134" s="112"/>
      <c r="H134" s="112"/>
    </row>
    <row r="135" spans="1:8">
      <c r="A135" s="113">
        <v>100</v>
      </c>
      <c r="B135" s="117" t="s">
        <v>320</v>
      </c>
      <c r="C135" s="118">
        <v>187169451235</v>
      </c>
      <c r="D135" s="118">
        <v>24219071864</v>
      </c>
      <c r="E135" s="119">
        <f t="shared" ref="E135:E141" si="3">C135-D135</f>
        <v>162950379371</v>
      </c>
      <c r="F135" s="120">
        <f>D135/C135</f>
        <v>0.12939649982513343</v>
      </c>
      <c r="G135" s="112"/>
      <c r="H135" s="121">
        <f t="shared" ref="H135:H141" si="4">((C135-E135)/C135)</f>
        <v>0.12939649982513343</v>
      </c>
    </row>
    <row r="136" spans="1:8">
      <c r="A136" s="113">
        <v>200</v>
      </c>
      <c r="B136" s="117" t="s">
        <v>321</v>
      </c>
      <c r="C136" s="118">
        <v>55694038462</v>
      </c>
      <c r="D136" s="118">
        <v>354886820</v>
      </c>
      <c r="E136" s="119">
        <f t="shared" si="3"/>
        <v>55339151642</v>
      </c>
      <c r="F136" s="120">
        <f t="shared" ref="F136:F141" si="5">D136/C136</f>
        <v>6.3720791273223793E-3</v>
      </c>
      <c r="G136" s="112"/>
      <c r="H136" s="121">
        <f t="shared" si="4"/>
        <v>6.3720791273223793E-3</v>
      </c>
    </row>
    <row r="137" spans="1:8">
      <c r="A137" s="113">
        <v>300</v>
      </c>
      <c r="B137" s="117" t="s">
        <v>322</v>
      </c>
      <c r="C137" s="118">
        <v>5494835306</v>
      </c>
      <c r="D137" s="118">
        <v>0</v>
      </c>
      <c r="E137" s="119">
        <f t="shared" si="3"/>
        <v>5494835306</v>
      </c>
      <c r="F137" s="120">
        <f t="shared" si="5"/>
        <v>0</v>
      </c>
      <c r="G137" s="112"/>
      <c r="H137" s="121">
        <f t="shared" si="4"/>
        <v>0</v>
      </c>
    </row>
    <row r="138" spans="1:8">
      <c r="A138" s="113">
        <v>400</v>
      </c>
      <c r="B138" s="117" t="s">
        <v>323</v>
      </c>
      <c r="C138" s="118">
        <v>2000000000</v>
      </c>
      <c r="D138" s="118">
        <v>0</v>
      </c>
      <c r="E138" s="119">
        <f t="shared" si="3"/>
        <v>2000000000</v>
      </c>
      <c r="F138" s="120">
        <f t="shared" si="5"/>
        <v>0</v>
      </c>
      <c r="G138" s="112"/>
      <c r="H138" s="121">
        <f t="shared" si="4"/>
        <v>0</v>
      </c>
    </row>
    <row r="139" spans="1:8">
      <c r="A139" s="113">
        <v>500</v>
      </c>
      <c r="B139" s="117" t="s">
        <v>324</v>
      </c>
      <c r="C139" s="118">
        <v>30828297854</v>
      </c>
      <c r="D139" s="118">
        <v>0</v>
      </c>
      <c r="E139" s="119">
        <f t="shared" si="3"/>
        <v>30828297854</v>
      </c>
      <c r="F139" s="120">
        <f>D139/C139</f>
        <v>0</v>
      </c>
      <c r="G139" s="112"/>
      <c r="H139" s="121">
        <f t="shared" si="4"/>
        <v>0</v>
      </c>
    </row>
    <row r="140" spans="1:8">
      <c r="A140" s="113">
        <v>800</v>
      </c>
      <c r="B140" s="117" t="s">
        <v>325</v>
      </c>
      <c r="C140" s="118">
        <v>136793493119</v>
      </c>
      <c r="D140" s="118">
        <v>12577930831</v>
      </c>
      <c r="E140" s="119">
        <f t="shared" si="3"/>
        <v>124215562288</v>
      </c>
      <c r="F140" s="120">
        <f t="shared" si="5"/>
        <v>9.1948312337182231E-2</v>
      </c>
      <c r="G140" s="112"/>
      <c r="H140" s="121">
        <f t="shared" si="4"/>
        <v>9.1948312337182231E-2</v>
      </c>
    </row>
    <row r="141" spans="1:8">
      <c r="A141" s="113">
        <v>900</v>
      </c>
      <c r="B141" s="117" t="s">
        <v>326</v>
      </c>
      <c r="C141" s="118">
        <v>1700000000</v>
      </c>
      <c r="D141" s="118">
        <v>129879824</v>
      </c>
      <c r="E141" s="119">
        <f t="shared" si="3"/>
        <v>1570120176</v>
      </c>
      <c r="F141" s="120">
        <f t="shared" si="5"/>
        <v>7.639989647058823E-2</v>
      </c>
      <c r="G141" s="112"/>
      <c r="H141" s="121">
        <f t="shared" si="4"/>
        <v>7.639989647058823E-2</v>
      </c>
    </row>
    <row r="142" spans="1:8" ht="15.75">
      <c r="A142" s="135" t="s">
        <v>328</v>
      </c>
      <c r="B142" s="135"/>
      <c r="C142" s="135"/>
      <c r="D142" s="135"/>
      <c r="E142" s="135"/>
      <c r="F142" s="135"/>
      <c r="G142" s="137"/>
      <c r="H142" s="137"/>
    </row>
    <row r="143" spans="1:8">
      <c r="A143" s="112"/>
      <c r="B143" s="112"/>
      <c r="C143" s="112"/>
      <c r="D143" s="112"/>
      <c r="E143" s="112"/>
      <c r="F143" s="112"/>
      <c r="G143" s="112"/>
      <c r="H143" s="112"/>
    </row>
    <row r="144" spans="1:8" ht="25.5">
      <c r="A144" s="131" t="s">
        <v>313</v>
      </c>
      <c r="B144" s="132" t="s">
        <v>314</v>
      </c>
      <c r="C144" s="133" t="s">
        <v>315</v>
      </c>
      <c r="D144" s="133" t="s">
        <v>316</v>
      </c>
      <c r="E144" s="133" t="s">
        <v>317</v>
      </c>
      <c r="F144" s="133" t="s">
        <v>318</v>
      </c>
      <c r="G144" s="134"/>
      <c r="H144" s="134"/>
    </row>
    <row r="145" spans="1:8">
      <c r="A145" s="112"/>
      <c r="B145" s="112"/>
      <c r="C145" s="113"/>
      <c r="D145" s="114"/>
      <c r="E145" s="113"/>
      <c r="F145" s="113"/>
      <c r="G145" s="112"/>
      <c r="H145" s="112"/>
    </row>
    <row r="146" spans="1:8">
      <c r="A146" s="144" t="s">
        <v>319</v>
      </c>
      <c r="B146" s="144"/>
      <c r="C146" s="115">
        <f>+C147+C148+C149+C150+C151+C152+C153</f>
        <v>419680115976</v>
      </c>
      <c r="D146" s="130">
        <f>+D147+D148+D149+D150+D151+D152+D153</f>
        <v>78023119886</v>
      </c>
      <c r="E146" s="115">
        <f>+E147+E148+E149+E150+E151+E152+E153</f>
        <v>341656996090</v>
      </c>
      <c r="F146" s="116">
        <f>(C146-E146)/C146</f>
        <v>0.18591092814714591</v>
      </c>
      <c r="G146" s="112"/>
      <c r="H146" s="112"/>
    </row>
    <row r="147" spans="1:8">
      <c r="A147" s="113">
        <v>100</v>
      </c>
      <c r="B147" s="117" t="s">
        <v>320</v>
      </c>
      <c r="C147" s="118">
        <v>187169451235</v>
      </c>
      <c r="D147" s="118">
        <v>42102616109</v>
      </c>
      <c r="E147" s="119">
        <f t="shared" ref="E147:E153" si="6">C147-D147</f>
        <v>145066835126</v>
      </c>
      <c r="F147" s="120">
        <f>D147/C147</f>
        <v>0.22494384543628435</v>
      </c>
      <c r="G147" s="112"/>
      <c r="H147" s="121">
        <f t="shared" ref="H147:H153" si="7">((C147-E147)/C147)</f>
        <v>0.22494384543628435</v>
      </c>
    </row>
    <row r="148" spans="1:8">
      <c r="A148" s="113">
        <v>200</v>
      </c>
      <c r="B148" s="117" t="s">
        <v>321</v>
      </c>
      <c r="C148" s="118">
        <v>51962826815</v>
      </c>
      <c r="D148" s="118">
        <v>9387785999</v>
      </c>
      <c r="E148" s="119">
        <f t="shared" si="6"/>
        <v>42575040816</v>
      </c>
      <c r="F148" s="120">
        <f t="shared" ref="F148:F153" si="8">D148/C148</f>
        <v>0.18066349685752753</v>
      </c>
      <c r="G148" s="112"/>
      <c r="H148" s="121">
        <f t="shared" si="7"/>
        <v>0.18066349685752753</v>
      </c>
    </row>
    <row r="149" spans="1:8">
      <c r="A149" s="113">
        <v>300</v>
      </c>
      <c r="B149" s="117" t="s">
        <v>322</v>
      </c>
      <c r="C149" s="118">
        <v>5659392294</v>
      </c>
      <c r="D149" s="118">
        <v>64313909</v>
      </c>
      <c r="E149" s="119">
        <f t="shared" si="6"/>
        <v>5595078385</v>
      </c>
      <c r="F149" s="120">
        <f t="shared" si="8"/>
        <v>1.1364101595887709E-2</v>
      </c>
      <c r="G149" s="112"/>
      <c r="H149" s="121">
        <f t="shared" si="7"/>
        <v>1.1364101595887709E-2</v>
      </c>
    </row>
    <row r="150" spans="1:8">
      <c r="A150" s="113">
        <v>400</v>
      </c>
      <c r="B150" s="117" t="s">
        <v>323</v>
      </c>
      <c r="C150" s="118">
        <v>932395000</v>
      </c>
      <c r="D150" s="118">
        <v>0</v>
      </c>
      <c r="E150" s="119">
        <f t="shared" si="6"/>
        <v>932395000</v>
      </c>
      <c r="F150" s="120">
        <f t="shared" si="8"/>
        <v>0</v>
      </c>
      <c r="G150" s="112"/>
      <c r="H150" s="121">
        <f t="shared" si="7"/>
        <v>0</v>
      </c>
    </row>
    <row r="151" spans="1:8">
      <c r="A151" s="113">
        <v>500</v>
      </c>
      <c r="B151" s="117" t="s">
        <v>324</v>
      </c>
      <c r="C151" s="118">
        <v>35462557513</v>
      </c>
      <c r="D151" s="118">
        <v>983722817</v>
      </c>
      <c r="E151" s="119">
        <f t="shared" si="6"/>
        <v>34478834696</v>
      </c>
      <c r="F151" s="120">
        <f>D151/C151</f>
        <v>2.773975950943141E-2</v>
      </c>
      <c r="G151" s="112"/>
      <c r="H151" s="121">
        <f t="shared" si="7"/>
        <v>2.773975950943141E-2</v>
      </c>
    </row>
    <row r="152" spans="1:8">
      <c r="A152" s="113">
        <v>800</v>
      </c>
      <c r="B152" s="117" t="s">
        <v>325</v>
      </c>
      <c r="C152" s="118">
        <v>136793493119</v>
      </c>
      <c r="D152" s="118">
        <v>24863753962</v>
      </c>
      <c r="E152" s="119">
        <f t="shared" si="6"/>
        <v>111929739157</v>
      </c>
      <c r="F152" s="120">
        <f t="shared" si="8"/>
        <v>0.18176123289994806</v>
      </c>
      <c r="G152" s="112"/>
      <c r="H152" s="121">
        <f t="shared" si="7"/>
        <v>0.18176123289994806</v>
      </c>
    </row>
    <row r="153" spans="1:8">
      <c r="A153" s="113">
        <v>900</v>
      </c>
      <c r="B153" s="117" t="s">
        <v>326</v>
      </c>
      <c r="C153" s="118">
        <v>1700000000</v>
      </c>
      <c r="D153" s="118">
        <v>620927090</v>
      </c>
      <c r="E153" s="119">
        <f t="shared" si="6"/>
        <v>1079072910</v>
      </c>
      <c r="F153" s="120">
        <f t="shared" si="8"/>
        <v>0.36525122941176469</v>
      </c>
      <c r="G153" s="112"/>
      <c r="H153" s="121">
        <f t="shared" si="7"/>
        <v>0.36525122941176469</v>
      </c>
    </row>
    <row r="154" spans="1:8">
      <c r="A154" s="113"/>
      <c r="B154" s="117"/>
      <c r="C154" s="118"/>
      <c r="D154" s="118"/>
      <c r="E154" s="119"/>
      <c r="F154" s="120"/>
      <c r="G154" s="121"/>
      <c r="H154" s="110"/>
    </row>
    <row r="155" spans="1:8">
      <c r="A155" s="113"/>
      <c r="B155" s="117"/>
      <c r="C155" s="118"/>
      <c r="D155" s="118"/>
      <c r="E155" s="119"/>
      <c r="F155" s="120"/>
      <c r="G155" s="121"/>
      <c r="H155" s="110"/>
    </row>
    <row r="156" spans="1:8">
      <c r="A156" s="113"/>
      <c r="B156" s="117"/>
      <c r="C156" s="118"/>
      <c r="D156" s="118"/>
      <c r="E156" s="119"/>
      <c r="F156" s="120"/>
      <c r="G156" s="121"/>
      <c r="H156" s="110"/>
    </row>
    <row r="157" spans="1:8">
      <c r="A157" s="113"/>
      <c r="B157" s="117"/>
      <c r="C157" s="118"/>
      <c r="D157" s="118"/>
      <c r="E157" s="119"/>
      <c r="F157" s="120"/>
      <c r="G157" s="121"/>
      <c r="H157" s="110"/>
    </row>
    <row r="158" spans="1:8">
      <c r="A158" s="113"/>
      <c r="B158" s="117"/>
      <c r="C158" s="118"/>
      <c r="D158" s="118"/>
      <c r="E158" s="119"/>
      <c r="F158" s="120"/>
      <c r="G158" s="121"/>
      <c r="H158" s="110"/>
    </row>
    <row r="159" spans="1:8">
      <c r="A159" s="113"/>
      <c r="B159" s="117"/>
      <c r="C159" s="118"/>
      <c r="D159" s="118"/>
      <c r="E159" s="119"/>
      <c r="F159" s="120"/>
      <c r="G159" s="121"/>
      <c r="H159" s="110"/>
    </row>
    <row r="160" spans="1:8">
      <c r="A160" s="113"/>
      <c r="B160" s="117"/>
      <c r="C160" s="118"/>
      <c r="D160" s="118"/>
      <c r="E160" s="119"/>
      <c r="F160" s="120"/>
      <c r="G160" s="121"/>
      <c r="H160" s="110"/>
    </row>
    <row r="161" spans="1:8">
      <c r="A161" s="113"/>
      <c r="B161" s="117"/>
      <c r="C161" s="118"/>
      <c r="D161" s="118"/>
      <c r="E161" s="119"/>
      <c r="F161" s="120"/>
      <c r="G161" s="121"/>
      <c r="H161" s="110"/>
    </row>
    <row r="162" spans="1:8">
      <c r="A162" s="113"/>
      <c r="B162" s="117"/>
      <c r="C162" s="118"/>
      <c r="D162" s="118"/>
      <c r="E162" s="119"/>
      <c r="F162" s="120"/>
      <c r="G162" s="121"/>
      <c r="H162" s="110"/>
    </row>
    <row r="163" spans="1:8">
      <c r="A163" s="113"/>
      <c r="B163" s="117"/>
      <c r="C163" s="118"/>
      <c r="D163" s="118"/>
      <c r="E163" s="119"/>
      <c r="F163" s="120"/>
      <c r="G163" s="121"/>
      <c r="H163" s="110"/>
    </row>
    <row r="164" spans="1:8">
      <c r="A164" s="113"/>
      <c r="B164" s="117"/>
      <c r="C164" s="118"/>
      <c r="D164" s="118"/>
      <c r="E164" s="119"/>
      <c r="F164" s="120"/>
      <c r="G164" s="121"/>
      <c r="H164" s="110"/>
    </row>
    <row r="165" spans="1:8">
      <c r="A165" s="113"/>
      <c r="B165" s="117"/>
      <c r="C165" s="118"/>
      <c r="D165" s="118"/>
      <c r="E165" s="119"/>
      <c r="F165" s="120"/>
      <c r="G165" s="121"/>
      <c r="H165" s="110"/>
    </row>
    <row r="166" spans="1:8">
      <c r="A166" s="113"/>
      <c r="B166" s="117"/>
      <c r="C166" s="118"/>
      <c r="D166" s="118"/>
      <c r="E166" s="119"/>
      <c r="F166" s="120"/>
      <c r="G166" s="121"/>
      <c r="H166" s="110"/>
    </row>
    <row r="167" spans="1:8">
      <c r="A167" s="113"/>
      <c r="B167" s="117"/>
      <c r="C167" s="118"/>
      <c r="D167" s="118"/>
      <c r="E167" s="119"/>
      <c r="F167" s="120"/>
      <c r="G167" s="121"/>
      <c r="H167" s="110"/>
    </row>
    <row r="168" spans="1:8">
      <c r="A168" s="113"/>
      <c r="B168" s="117"/>
      <c r="C168" s="118"/>
      <c r="D168" s="118"/>
      <c r="E168" s="119"/>
      <c r="F168" s="120"/>
      <c r="G168" s="121"/>
      <c r="H168" s="110"/>
    </row>
    <row r="169" spans="1:8">
      <c r="A169" s="113"/>
      <c r="B169" s="117"/>
      <c r="C169" s="118"/>
      <c r="D169" s="118"/>
      <c r="E169" s="119"/>
      <c r="F169" s="120"/>
      <c r="G169" s="121"/>
      <c r="H169" s="110"/>
    </row>
    <row r="170" spans="1:8">
      <c r="A170" s="113"/>
      <c r="B170" s="117"/>
      <c r="C170" s="118"/>
      <c r="D170" s="118"/>
      <c r="E170" s="119"/>
      <c r="F170" s="120"/>
      <c r="G170" s="121"/>
      <c r="H170" s="110"/>
    </row>
    <row r="171" spans="1:8">
      <c r="A171" s="110"/>
      <c r="B171" s="111"/>
      <c r="C171" s="110"/>
      <c r="D171" s="110"/>
      <c r="E171" s="110"/>
      <c r="F171" s="110"/>
      <c r="G171" s="110"/>
      <c r="H171" s="110"/>
    </row>
    <row r="172" spans="1:8">
      <c r="A172" s="110"/>
      <c r="B172" s="111"/>
      <c r="C172" s="110"/>
      <c r="D172" s="110"/>
      <c r="E172" s="110"/>
      <c r="F172" s="110"/>
      <c r="G172" s="110"/>
      <c r="H172" s="110"/>
    </row>
    <row r="173" spans="1:8">
      <c r="A173" s="110"/>
      <c r="B173" s="111"/>
      <c r="C173" s="110"/>
      <c r="D173" s="110"/>
      <c r="E173" s="110"/>
      <c r="F173" s="110"/>
      <c r="G173" s="110"/>
      <c r="H173" s="110"/>
    </row>
    <row r="174" spans="1:8">
      <c r="A174" s="110"/>
      <c r="B174" s="111"/>
      <c r="C174" s="110"/>
      <c r="D174" s="110"/>
      <c r="E174" s="110"/>
      <c r="F174" s="110"/>
      <c r="G174" s="110"/>
      <c r="H174" s="110"/>
    </row>
    <row r="175" spans="1:8">
      <c r="A175" s="110"/>
      <c r="B175" s="110"/>
      <c r="C175" s="110"/>
      <c r="D175" s="110"/>
      <c r="E175" s="110"/>
      <c r="F175" s="110"/>
      <c r="G175" s="201"/>
      <c r="H175" s="201"/>
    </row>
    <row r="176" spans="1:8">
      <c r="A176" s="110"/>
      <c r="B176" s="110"/>
      <c r="C176" s="110"/>
      <c r="D176" s="110"/>
      <c r="E176" s="110"/>
      <c r="F176" s="110"/>
      <c r="G176" s="201"/>
      <c r="H176" s="201"/>
    </row>
    <row r="178" spans="1:8">
      <c r="A178" s="9" t="s">
        <v>70</v>
      </c>
    </row>
    <row r="179" spans="1:8" ht="30">
      <c r="A179" s="30" t="s">
        <v>7</v>
      </c>
      <c r="B179" s="30" t="s">
        <v>71</v>
      </c>
      <c r="C179" s="30" t="s">
        <v>72</v>
      </c>
      <c r="D179" s="30" t="s">
        <v>73</v>
      </c>
      <c r="E179" s="52" t="s">
        <v>74</v>
      </c>
    </row>
    <row r="180" spans="1:8" ht="375">
      <c r="A180" s="53">
        <v>1</v>
      </c>
      <c r="B180" s="54" t="s">
        <v>214</v>
      </c>
      <c r="C180" s="53" t="s">
        <v>169</v>
      </c>
      <c r="D180" s="55" t="s">
        <v>215</v>
      </c>
      <c r="E180" s="37"/>
    </row>
    <row r="181" spans="1:8">
      <c r="A181" s="8"/>
      <c r="B181" s="8"/>
      <c r="C181" s="8"/>
      <c r="D181" s="4"/>
      <c r="E181" s="4"/>
    </row>
    <row r="182" spans="1:8">
      <c r="A182" s="13"/>
      <c r="B182" s="13"/>
      <c r="C182" s="13"/>
      <c r="D182" s="14"/>
    </row>
    <row r="183" spans="1:8">
      <c r="A183" s="2" t="s">
        <v>75</v>
      </c>
    </row>
    <row r="184" spans="1:8">
      <c r="A184" s="9" t="s">
        <v>76</v>
      </c>
    </row>
    <row r="185" spans="1:8" ht="45">
      <c r="A185" s="30" t="s">
        <v>39</v>
      </c>
      <c r="B185" s="30" t="s">
        <v>77</v>
      </c>
      <c r="C185" s="30" t="s">
        <v>40</v>
      </c>
      <c r="D185" s="30" t="s">
        <v>78</v>
      </c>
      <c r="E185" s="30" t="s">
        <v>79</v>
      </c>
    </row>
    <row r="186" spans="1:8" ht="22.5">
      <c r="A186" s="56">
        <v>1</v>
      </c>
      <c r="B186" s="57" t="s">
        <v>216</v>
      </c>
      <c r="C186" s="57" t="s">
        <v>228</v>
      </c>
      <c r="D186" s="57" t="s">
        <v>232</v>
      </c>
      <c r="E186" s="198" t="s">
        <v>236</v>
      </c>
      <c r="F186" s="179"/>
      <c r="G186" s="179"/>
      <c r="H186" s="180"/>
    </row>
    <row r="187" spans="1:8" ht="22.5">
      <c r="A187" s="56">
        <v>2</v>
      </c>
      <c r="B187" s="57" t="s">
        <v>217</v>
      </c>
      <c r="C187" s="57" t="s">
        <v>229</v>
      </c>
      <c r="D187" s="57" t="s">
        <v>232</v>
      </c>
      <c r="E187" s="198" t="s">
        <v>237</v>
      </c>
      <c r="F187" s="179"/>
      <c r="G187" s="179"/>
      <c r="H187" s="180"/>
    </row>
    <row r="188" spans="1:8" ht="22.5">
      <c r="A188" s="56">
        <v>3</v>
      </c>
      <c r="B188" s="58" t="s">
        <v>218</v>
      </c>
      <c r="C188" s="58" t="s">
        <v>229</v>
      </c>
      <c r="D188" s="59" t="s">
        <v>233</v>
      </c>
      <c r="E188" s="181" t="s">
        <v>238</v>
      </c>
      <c r="F188" s="181"/>
      <c r="G188" s="181"/>
      <c r="H188" s="182"/>
    </row>
    <row r="189" spans="1:8" ht="22.5">
      <c r="A189" s="56">
        <v>4</v>
      </c>
      <c r="B189" s="58" t="s">
        <v>219</v>
      </c>
      <c r="C189" s="58" t="s">
        <v>229</v>
      </c>
      <c r="D189" s="59" t="s">
        <v>233</v>
      </c>
      <c r="E189" s="181" t="s">
        <v>239</v>
      </c>
      <c r="F189" s="181"/>
      <c r="G189" s="181"/>
      <c r="H189" s="182"/>
    </row>
    <row r="190" spans="1:8" ht="22.5" customHeight="1">
      <c r="A190" s="56">
        <v>5</v>
      </c>
      <c r="B190" s="58" t="s">
        <v>220</v>
      </c>
      <c r="C190" s="58" t="s">
        <v>229</v>
      </c>
      <c r="D190" s="59" t="s">
        <v>233</v>
      </c>
      <c r="E190" s="179" t="s">
        <v>240</v>
      </c>
      <c r="F190" s="179"/>
      <c r="G190" s="179"/>
      <c r="H190" s="180"/>
    </row>
    <row r="191" spans="1:8" ht="22.5">
      <c r="A191" s="56">
        <v>6</v>
      </c>
      <c r="B191" s="58" t="s">
        <v>221</v>
      </c>
      <c r="C191" s="58" t="s">
        <v>229</v>
      </c>
      <c r="D191" s="59" t="s">
        <v>233</v>
      </c>
      <c r="E191" s="181" t="s">
        <v>241</v>
      </c>
      <c r="F191" s="181"/>
      <c r="G191" s="181"/>
      <c r="H191" s="182"/>
    </row>
    <row r="192" spans="1:8" ht="22.5">
      <c r="A192" s="56">
        <v>7</v>
      </c>
      <c r="B192" s="58" t="s">
        <v>222</v>
      </c>
      <c r="C192" s="58" t="s">
        <v>229</v>
      </c>
      <c r="D192" s="59" t="s">
        <v>233</v>
      </c>
      <c r="E192" s="181" t="s">
        <v>242</v>
      </c>
      <c r="F192" s="181"/>
      <c r="G192" s="181"/>
      <c r="H192" s="182"/>
    </row>
    <row r="193" spans="1:8" ht="22.5">
      <c r="A193" s="56">
        <v>8</v>
      </c>
      <c r="B193" s="58" t="s">
        <v>223</v>
      </c>
      <c r="C193" s="58" t="s">
        <v>230</v>
      </c>
      <c r="D193" s="59" t="s">
        <v>234</v>
      </c>
      <c r="E193" s="181" t="s">
        <v>243</v>
      </c>
      <c r="F193" s="181"/>
      <c r="G193" s="181"/>
      <c r="H193" s="182"/>
    </row>
    <row r="194" spans="1:8">
      <c r="A194" s="56">
        <v>9</v>
      </c>
      <c r="B194" s="58" t="s">
        <v>224</v>
      </c>
      <c r="C194" s="58" t="s">
        <v>231</v>
      </c>
      <c r="D194" s="58" t="s">
        <v>235</v>
      </c>
      <c r="E194" s="181" t="s">
        <v>244</v>
      </c>
      <c r="F194" s="181"/>
      <c r="G194" s="181"/>
      <c r="H194" s="182"/>
    </row>
    <row r="195" spans="1:8">
      <c r="A195" s="56">
        <v>10</v>
      </c>
      <c r="B195" s="58" t="s">
        <v>225</v>
      </c>
      <c r="C195" s="58" t="s">
        <v>231</v>
      </c>
      <c r="D195" s="58" t="s">
        <v>235</v>
      </c>
      <c r="E195" s="181" t="s">
        <v>245</v>
      </c>
      <c r="F195" s="181"/>
      <c r="G195" s="181"/>
      <c r="H195" s="182"/>
    </row>
    <row r="196" spans="1:8">
      <c r="A196" s="56">
        <v>11</v>
      </c>
      <c r="B196" s="58" t="s">
        <v>226</v>
      </c>
      <c r="C196" s="58" t="s">
        <v>231</v>
      </c>
      <c r="D196" s="58" t="s">
        <v>235</v>
      </c>
      <c r="E196" s="181" t="s">
        <v>246</v>
      </c>
      <c r="F196" s="181"/>
      <c r="G196" s="181"/>
      <c r="H196" s="182"/>
    </row>
    <row r="197" spans="1:8" ht="15.75" thickBot="1">
      <c r="A197" s="60">
        <v>12</v>
      </c>
      <c r="B197" s="61" t="s">
        <v>227</v>
      </c>
      <c r="C197" s="61" t="s">
        <v>231</v>
      </c>
      <c r="D197" s="61" t="s">
        <v>235</v>
      </c>
      <c r="E197" s="202" t="s">
        <v>247</v>
      </c>
      <c r="F197" s="202"/>
      <c r="G197" s="202"/>
      <c r="H197" s="203"/>
    </row>
    <row r="198" spans="1:8">
      <c r="A198" s="27"/>
      <c r="B198" s="27"/>
      <c r="C198" s="28"/>
      <c r="D198" s="27"/>
      <c r="E198" s="29"/>
    </row>
    <row r="200" spans="1:8">
      <c r="A200" s="9" t="s">
        <v>80</v>
      </c>
    </row>
    <row r="201" spans="1:8" ht="30">
      <c r="A201" s="8" t="s">
        <v>81</v>
      </c>
      <c r="B201" s="8" t="s">
        <v>82</v>
      </c>
      <c r="C201" s="8" t="s">
        <v>83</v>
      </c>
      <c r="D201" s="8" t="s">
        <v>74</v>
      </c>
      <c r="E201" s="4" t="s">
        <v>84</v>
      </c>
    </row>
    <row r="202" spans="1:8" ht="25.5">
      <c r="A202" s="8"/>
      <c r="B202" s="8"/>
      <c r="C202" s="8"/>
      <c r="D202" s="8"/>
      <c r="E202" s="71" t="s">
        <v>132</v>
      </c>
    </row>
    <row r="203" spans="1:8">
      <c r="A203" s="8"/>
      <c r="B203" s="8"/>
      <c r="C203" s="8"/>
      <c r="D203" s="4"/>
      <c r="E203" s="6"/>
    </row>
    <row r="204" spans="1:8">
      <c r="A204" s="4"/>
      <c r="B204" s="4"/>
      <c r="C204" s="4"/>
      <c r="D204" s="4"/>
      <c r="E204" s="6"/>
    </row>
    <row r="205" spans="1:8">
      <c r="A205" s="4"/>
      <c r="B205" s="4"/>
      <c r="C205" s="4"/>
      <c r="D205" s="4"/>
      <c r="E205" s="6"/>
    </row>
    <row r="206" spans="1:8">
      <c r="A206" s="14"/>
      <c r="B206" s="14"/>
      <c r="C206" s="14"/>
      <c r="D206" s="14"/>
    </row>
    <row r="207" spans="1:8">
      <c r="A207" s="9" t="s">
        <v>85</v>
      </c>
    </row>
    <row r="208" spans="1:8">
      <c r="A208" s="62" t="s">
        <v>86</v>
      </c>
      <c r="B208" s="62" t="s">
        <v>87</v>
      </c>
      <c r="C208" s="62" t="s">
        <v>40</v>
      </c>
      <c r="D208" s="62" t="s">
        <v>88</v>
      </c>
      <c r="E208" s="178" t="s">
        <v>74</v>
      </c>
      <c r="F208" s="178"/>
      <c r="G208" s="178"/>
      <c r="H208" s="178"/>
    </row>
    <row r="209" spans="1:8">
      <c r="A209" s="56">
        <v>8223</v>
      </c>
      <c r="B209" s="87">
        <v>43868</v>
      </c>
      <c r="C209" s="57" t="s">
        <v>143</v>
      </c>
      <c r="D209" s="57" t="s">
        <v>261</v>
      </c>
      <c r="E209" s="179" t="s">
        <v>145</v>
      </c>
      <c r="F209" s="179"/>
      <c r="G209" s="179"/>
      <c r="H209" s="180"/>
    </row>
    <row r="210" spans="1:8">
      <c r="A210" s="56">
        <v>8224</v>
      </c>
      <c r="B210" s="87">
        <v>43868</v>
      </c>
      <c r="C210" s="57" t="s">
        <v>143</v>
      </c>
      <c r="D210" s="57" t="s">
        <v>261</v>
      </c>
      <c r="E210" s="179" t="s">
        <v>145</v>
      </c>
      <c r="F210" s="179"/>
      <c r="G210" s="179"/>
      <c r="H210" s="180"/>
    </row>
    <row r="211" spans="1:8">
      <c r="A211" s="88">
        <v>8234</v>
      </c>
      <c r="B211" s="87">
        <v>43871</v>
      </c>
      <c r="C211" s="57" t="s">
        <v>262</v>
      </c>
      <c r="D211" s="57" t="s">
        <v>261</v>
      </c>
      <c r="E211" s="179" t="s">
        <v>145</v>
      </c>
      <c r="F211" s="179"/>
      <c r="G211" s="179"/>
      <c r="H211" s="180"/>
    </row>
    <row r="212" spans="1:8">
      <c r="A212" s="89">
        <v>8259</v>
      </c>
      <c r="B212" s="87">
        <v>43874</v>
      </c>
      <c r="C212" s="57" t="s">
        <v>143</v>
      </c>
      <c r="D212" s="57" t="s">
        <v>261</v>
      </c>
      <c r="E212" s="179" t="s">
        <v>145</v>
      </c>
      <c r="F212" s="179"/>
      <c r="G212" s="179"/>
      <c r="H212" s="180"/>
    </row>
    <row r="213" spans="1:8">
      <c r="A213" s="88">
        <v>8260</v>
      </c>
      <c r="B213" s="87">
        <v>43874</v>
      </c>
      <c r="C213" s="57" t="s">
        <v>143</v>
      </c>
      <c r="D213" s="57" t="s">
        <v>261</v>
      </c>
      <c r="E213" s="179" t="s">
        <v>145</v>
      </c>
      <c r="F213" s="179"/>
      <c r="G213" s="179"/>
      <c r="H213" s="180"/>
    </row>
    <row r="214" spans="1:8">
      <c r="A214" s="56">
        <v>8278</v>
      </c>
      <c r="B214" s="87">
        <v>43878</v>
      </c>
      <c r="C214" s="57" t="s">
        <v>143</v>
      </c>
      <c r="D214" s="57" t="s">
        <v>261</v>
      </c>
      <c r="E214" s="179" t="s">
        <v>145</v>
      </c>
      <c r="F214" s="179"/>
      <c r="G214" s="179"/>
      <c r="H214" s="180"/>
    </row>
    <row r="215" spans="1:8">
      <c r="A215" s="88">
        <v>8279</v>
      </c>
      <c r="B215" s="87">
        <v>43878</v>
      </c>
      <c r="C215" s="57" t="s">
        <v>143</v>
      </c>
      <c r="D215" s="57" t="s">
        <v>261</v>
      </c>
      <c r="E215" s="179" t="s">
        <v>145</v>
      </c>
      <c r="F215" s="179"/>
      <c r="G215" s="179"/>
      <c r="H215" s="180"/>
    </row>
    <row r="216" spans="1:8">
      <c r="A216" s="88">
        <v>8290</v>
      </c>
      <c r="B216" s="87">
        <v>43879</v>
      </c>
      <c r="C216" s="57" t="s">
        <v>143</v>
      </c>
      <c r="D216" s="57" t="s">
        <v>261</v>
      </c>
      <c r="E216" s="179" t="s">
        <v>145</v>
      </c>
      <c r="F216" s="179"/>
      <c r="G216" s="179"/>
      <c r="H216" s="180"/>
    </row>
    <row r="217" spans="1:8">
      <c r="A217" s="89">
        <v>8383</v>
      </c>
      <c r="B217" s="90">
        <v>43886</v>
      </c>
      <c r="C217" s="57" t="s">
        <v>143</v>
      </c>
      <c r="D217" s="57" t="s">
        <v>261</v>
      </c>
      <c r="E217" s="179" t="s">
        <v>145</v>
      </c>
      <c r="F217" s="179"/>
      <c r="G217" s="179"/>
      <c r="H217" s="180"/>
    </row>
    <row r="218" spans="1:8">
      <c r="A218" s="88">
        <v>8385</v>
      </c>
      <c r="B218" s="90">
        <v>43887</v>
      </c>
      <c r="C218" s="57" t="s">
        <v>143</v>
      </c>
      <c r="D218" s="57" t="s">
        <v>261</v>
      </c>
      <c r="E218" s="179" t="s">
        <v>145</v>
      </c>
      <c r="F218" s="179"/>
      <c r="G218" s="179"/>
      <c r="H218" s="180"/>
    </row>
    <row r="219" spans="1:8">
      <c r="A219" s="88">
        <v>8422</v>
      </c>
      <c r="B219" s="90">
        <v>43899</v>
      </c>
      <c r="C219" s="59" t="s">
        <v>263</v>
      </c>
      <c r="D219" s="57" t="s">
        <v>261</v>
      </c>
      <c r="E219" s="179" t="s">
        <v>145</v>
      </c>
      <c r="F219" s="179"/>
      <c r="G219" s="179"/>
      <c r="H219" s="180"/>
    </row>
    <row r="220" spans="1:8" ht="22.5" customHeight="1">
      <c r="A220" s="88">
        <v>8423</v>
      </c>
      <c r="B220" s="90">
        <v>43899</v>
      </c>
      <c r="C220" s="59" t="s">
        <v>264</v>
      </c>
      <c r="D220" s="57" t="s">
        <v>272</v>
      </c>
      <c r="E220" s="187" t="s">
        <v>145</v>
      </c>
      <c r="F220" s="188"/>
      <c r="G220" s="188"/>
      <c r="H220" s="189"/>
    </row>
    <row r="221" spans="1:8">
      <c r="A221" s="88">
        <v>8460</v>
      </c>
      <c r="B221" s="90">
        <v>43907</v>
      </c>
      <c r="C221" s="58" t="s">
        <v>143</v>
      </c>
      <c r="D221" s="57" t="s">
        <v>261</v>
      </c>
      <c r="E221" s="179" t="s">
        <v>145</v>
      </c>
      <c r="F221" s="179"/>
      <c r="G221" s="179"/>
      <c r="H221" s="180"/>
    </row>
    <row r="222" spans="1:8">
      <c r="A222" s="88">
        <v>8461</v>
      </c>
      <c r="B222" s="90">
        <v>43907</v>
      </c>
      <c r="C222" s="58" t="s">
        <v>143</v>
      </c>
      <c r="D222" s="57" t="s">
        <v>261</v>
      </c>
      <c r="E222" s="179" t="s">
        <v>145</v>
      </c>
      <c r="F222" s="179"/>
      <c r="G222" s="179"/>
      <c r="H222" s="180"/>
    </row>
    <row r="223" spans="1:8" ht="22.5">
      <c r="A223" s="88">
        <v>8504</v>
      </c>
      <c r="B223" s="90">
        <v>43914</v>
      </c>
      <c r="C223" s="59" t="s">
        <v>265</v>
      </c>
      <c r="D223" s="57" t="s">
        <v>261</v>
      </c>
      <c r="E223" s="179" t="s">
        <v>145</v>
      </c>
      <c r="F223" s="179"/>
      <c r="G223" s="179"/>
      <c r="H223" s="180"/>
    </row>
    <row r="224" spans="1:8" ht="15" customHeight="1">
      <c r="A224" s="91">
        <v>9276</v>
      </c>
      <c r="B224" s="92">
        <v>43962</v>
      </c>
      <c r="C224" s="93" t="s">
        <v>266</v>
      </c>
      <c r="D224" s="94" t="s">
        <v>272</v>
      </c>
      <c r="E224" s="187" t="s">
        <v>145</v>
      </c>
      <c r="F224" s="188"/>
      <c r="G224" s="188"/>
      <c r="H224" s="189"/>
    </row>
    <row r="225" spans="1:8" ht="22.5">
      <c r="A225" s="58">
        <v>9823</v>
      </c>
      <c r="B225" s="90">
        <v>43468</v>
      </c>
      <c r="C225" s="59" t="s">
        <v>267</v>
      </c>
      <c r="D225" s="57" t="s">
        <v>261</v>
      </c>
      <c r="E225" s="179" t="s">
        <v>145</v>
      </c>
      <c r="F225" s="179"/>
      <c r="G225" s="179"/>
      <c r="H225" s="179"/>
    </row>
    <row r="226" spans="1:8" ht="15" customHeight="1">
      <c r="A226" s="58">
        <v>9942</v>
      </c>
      <c r="B226" s="90">
        <v>44032</v>
      </c>
      <c r="C226" s="59" t="s">
        <v>268</v>
      </c>
      <c r="D226" s="57" t="s">
        <v>272</v>
      </c>
      <c r="E226" s="187" t="s">
        <v>145</v>
      </c>
      <c r="F226" s="188"/>
      <c r="G226" s="188"/>
      <c r="H226" s="190"/>
    </row>
    <row r="227" spans="1:8" ht="15" customHeight="1">
      <c r="A227" s="58">
        <v>9960</v>
      </c>
      <c r="B227" s="90">
        <v>44033</v>
      </c>
      <c r="C227" s="59" t="s">
        <v>269</v>
      </c>
      <c r="D227" s="57" t="s">
        <v>272</v>
      </c>
      <c r="E227" s="187" t="s">
        <v>145</v>
      </c>
      <c r="F227" s="188"/>
      <c r="G227" s="188"/>
      <c r="H227" s="190"/>
    </row>
    <row r="228" spans="1:8">
      <c r="A228" s="58">
        <v>10230</v>
      </c>
      <c r="B228" s="90">
        <v>44106</v>
      </c>
      <c r="C228" s="59" t="s">
        <v>270</v>
      </c>
      <c r="D228" s="57" t="s">
        <v>261</v>
      </c>
      <c r="E228" s="179" t="s">
        <v>145</v>
      </c>
      <c r="F228" s="179"/>
      <c r="G228" s="179"/>
      <c r="H228" s="179"/>
    </row>
    <row r="229" spans="1:8">
      <c r="A229" s="58">
        <v>10399</v>
      </c>
      <c r="B229" s="90">
        <v>44096</v>
      </c>
      <c r="C229" s="59" t="s">
        <v>271</v>
      </c>
      <c r="D229" s="57" t="s">
        <v>261</v>
      </c>
      <c r="E229" s="179" t="s">
        <v>145</v>
      </c>
      <c r="F229" s="179"/>
      <c r="G229" s="179"/>
      <c r="H229" s="179"/>
    </row>
    <row r="230" spans="1:8">
      <c r="A230" s="58">
        <v>10462</v>
      </c>
      <c r="B230" s="90">
        <v>44106</v>
      </c>
      <c r="C230" s="59" t="s">
        <v>268</v>
      </c>
      <c r="D230" s="57" t="s">
        <v>261</v>
      </c>
      <c r="E230" s="179" t="s">
        <v>145</v>
      </c>
      <c r="F230" s="179"/>
      <c r="G230" s="179"/>
      <c r="H230" s="179"/>
    </row>
    <row r="231" spans="1:8">
      <c r="A231" s="59">
        <v>11296</v>
      </c>
      <c r="B231" s="95">
        <v>44235</v>
      </c>
      <c r="C231" s="59" t="s">
        <v>273</v>
      </c>
      <c r="D231" s="59" t="s">
        <v>261</v>
      </c>
      <c r="E231" s="179" t="s">
        <v>145</v>
      </c>
      <c r="F231" s="179"/>
      <c r="G231" s="179"/>
      <c r="H231" s="179"/>
    </row>
    <row r="232" spans="1:8">
      <c r="A232" s="59">
        <v>11301</v>
      </c>
      <c r="B232" s="95">
        <v>44236</v>
      </c>
      <c r="C232" s="59" t="s">
        <v>274</v>
      </c>
      <c r="D232" s="59" t="s">
        <v>261</v>
      </c>
      <c r="E232" s="179" t="s">
        <v>145</v>
      </c>
      <c r="F232" s="179"/>
      <c r="G232" s="179"/>
      <c r="H232" s="179"/>
    </row>
    <row r="233" spans="1:8">
      <c r="A233" s="59">
        <v>11302</v>
      </c>
      <c r="B233" s="95">
        <v>44239</v>
      </c>
      <c r="C233" s="59" t="s">
        <v>275</v>
      </c>
      <c r="D233" s="59" t="s">
        <v>261</v>
      </c>
      <c r="E233" s="179" t="s">
        <v>145</v>
      </c>
      <c r="F233" s="179"/>
      <c r="G233" s="179"/>
      <c r="H233" s="179"/>
    </row>
    <row r="234" spans="1:8">
      <c r="A234" s="59">
        <v>11303</v>
      </c>
      <c r="B234" s="95">
        <v>44239</v>
      </c>
      <c r="C234" s="59" t="s">
        <v>276</v>
      </c>
      <c r="D234" s="59" t="s">
        <v>261</v>
      </c>
      <c r="E234" s="179" t="s">
        <v>145</v>
      </c>
      <c r="F234" s="179"/>
      <c r="G234" s="179"/>
      <c r="H234" s="179"/>
    </row>
    <row r="235" spans="1:8">
      <c r="A235" s="59">
        <v>11304</v>
      </c>
      <c r="B235" s="95">
        <v>44273</v>
      </c>
      <c r="C235" s="59" t="s">
        <v>277</v>
      </c>
      <c r="D235" s="59" t="s">
        <v>261</v>
      </c>
      <c r="E235" s="179" t="s">
        <v>145</v>
      </c>
      <c r="F235" s="179"/>
      <c r="G235" s="179"/>
      <c r="H235" s="179"/>
    </row>
    <row r="236" spans="1:8">
      <c r="A236" s="59">
        <v>11305</v>
      </c>
      <c r="B236" s="95">
        <v>44285</v>
      </c>
      <c r="C236" s="59" t="s">
        <v>278</v>
      </c>
      <c r="D236" s="59" t="s">
        <v>261</v>
      </c>
      <c r="E236" s="179" t="s">
        <v>145</v>
      </c>
      <c r="F236" s="179"/>
      <c r="G236" s="179"/>
      <c r="H236" s="179"/>
    </row>
    <row r="237" spans="1:8" ht="22.5">
      <c r="A237" s="59">
        <v>11306</v>
      </c>
      <c r="B237" s="95">
        <v>44286</v>
      </c>
      <c r="C237" s="59" t="s">
        <v>279</v>
      </c>
      <c r="D237" s="59" t="s">
        <v>261</v>
      </c>
      <c r="E237" s="179" t="s">
        <v>145</v>
      </c>
      <c r="F237" s="179"/>
      <c r="G237" s="179"/>
      <c r="H237" s="179"/>
    </row>
    <row r="238" spans="1:8" ht="22.5">
      <c r="A238" s="59">
        <v>11307</v>
      </c>
      <c r="B238" s="95">
        <v>44292</v>
      </c>
      <c r="C238" s="59" t="s">
        <v>280</v>
      </c>
      <c r="D238" s="59" t="s">
        <v>261</v>
      </c>
      <c r="E238" s="179" t="s">
        <v>145</v>
      </c>
      <c r="F238" s="179"/>
      <c r="G238" s="179"/>
      <c r="H238" s="179"/>
    </row>
    <row r="239" spans="1:8">
      <c r="A239" s="59">
        <v>11308</v>
      </c>
      <c r="B239" s="95">
        <v>44292</v>
      </c>
      <c r="C239" s="59" t="s">
        <v>281</v>
      </c>
      <c r="D239" s="59" t="s">
        <v>261</v>
      </c>
      <c r="E239" s="179" t="s">
        <v>145</v>
      </c>
      <c r="F239" s="179"/>
      <c r="G239" s="179"/>
      <c r="H239" s="179"/>
    </row>
    <row r="240" spans="1:8">
      <c r="A240" s="59">
        <v>11310</v>
      </c>
      <c r="B240" s="95">
        <v>44293</v>
      </c>
      <c r="C240" s="59" t="s">
        <v>282</v>
      </c>
      <c r="D240" s="59" t="s">
        <v>261</v>
      </c>
      <c r="E240" s="179" t="s">
        <v>145</v>
      </c>
      <c r="F240" s="179"/>
      <c r="G240" s="179"/>
      <c r="H240" s="179"/>
    </row>
    <row r="241" spans="1:9">
      <c r="A241" s="59">
        <v>11311</v>
      </c>
      <c r="B241" s="95">
        <v>44295</v>
      </c>
      <c r="C241" s="59" t="s">
        <v>283</v>
      </c>
      <c r="D241" s="59" t="s">
        <v>261</v>
      </c>
      <c r="E241" s="179" t="s">
        <v>145</v>
      </c>
      <c r="F241" s="179"/>
      <c r="G241" s="179"/>
      <c r="H241" s="179"/>
    </row>
    <row r="242" spans="1:9">
      <c r="A242" s="15"/>
      <c r="B242" s="15"/>
      <c r="C242" s="15"/>
      <c r="D242" s="15"/>
      <c r="E242" s="15"/>
      <c r="F242" s="15"/>
      <c r="G242" s="15"/>
      <c r="H242" s="15"/>
    </row>
    <row r="243" spans="1:9">
      <c r="A243" s="85" t="s">
        <v>260</v>
      </c>
    </row>
    <row r="244" spans="1:9">
      <c r="A244" s="86" t="s">
        <v>86</v>
      </c>
      <c r="B244" s="86" t="s">
        <v>87</v>
      </c>
      <c r="C244" s="86" t="s">
        <v>40</v>
      </c>
      <c r="D244" s="86" t="s">
        <v>88</v>
      </c>
      <c r="E244" s="207" t="s">
        <v>74</v>
      </c>
      <c r="F244" s="207"/>
      <c r="G244" s="207"/>
      <c r="H244" s="207"/>
    </row>
    <row r="245" spans="1:9" ht="30" customHeight="1">
      <c r="A245" s="96">
        <v>2609</v>
      </c>
      <c r="B245" s="97">
        <v>44210.676608796297</v>
      </c>
      <c r="C245" s="98" t="s">
        <v>133</v>
      </c>
      <c r="D245" s="96" t="s">
        <v>134</v>
      </c>
      <c r="E245" s="171" t="s">
        <v>145</v>
      </c>
      <c r="F245" s="172"/>
      <c r="G245" s="172"/>
      <c r="H245" s="172"/>
    </row>
    <row r="246" spans="1:9" ht="30" customHeight="1">
      <c r="A246" s="96">
        <v>2610</v>
      </c>
      <c r="B246" s="97">
        <v>44211.550428240742</v>
      </c>
      <c r="C246" s="96" t="s">
        <v>135</v>
      </c>
      <c r="D246" s="96" t="s">
        <v>134</v>
      </c>
      <c r="E246" s="171" t="s">
        <v>145</v>
      </c>
      <c r="F246" s="172"/>
      <c r="G246" s="172"/>
      <c r="H246" s="172"/>
    </row>
    <row r="247" spans="1:9" ht="30" customHeight="1">
      <c r="A247" s="96">
        <v>2611</v>
      </c>
      <c r="B247" s="97">
        <v>44211.558634259258</v>
      </c>
      <c r="C247" s="96" t="s">
        <v>135</v>
      </c>
      <c r="D247" s="96" t="s">
        <v>134</v>
      </c>
      <c r="E247" s="171" t="s">
        <v>145</v>
      </c>
      <c r="F247" s="172"/>
      <c r="G247" s="172"/>
      <c r="H247" s="172"/>
    </row>
    <row r="248" spans="1:9" ht="30" customHeight="1">
      <c r="A248" s="96">
        <v>2615</v>
      </c>
      <c r="B248" s="97">
        <v>44214.599768518521</v>
      </c>
      <c r="C248" s="99" t="s">
        <v>136</v>
      </c>
      <c r="D248" s="96" t="s">
        <v>134</v>
      </c>
      <c r="E248" s="171" t="s">
        <v>145</v>
      </c>
      <c r="F248" s="172"/>
      <c r="G248" s="172"/>
      <c r="H248" s="172"/>
    </row>
    <row r="249" spans="1:9" ht="30" customHeight="1">
      <c r="A249" s="96">
        <v>2620</v>
      </c>
      <c r="B249" s="97">
        <v>44223.513969907406</v>
      </c>
      <c r="C249" s="96" t="s">
        <v>137</v>
      </c>
      <c r="D249" s="96" t="s">
        <v>134</v>
      </c>
      <c r="E249" s="171" t="s">
        <v>145</v>
      </c>
      <c r="F249" s="172"/>
      <c r="G249" s="172"/>
      <c r="H249" s="172"/>
    </row>
    <row r="250" spans="1:9" ht="30" customHeight="1">
      <c r="A250" s="96">
        <v>2625</v>
      </c>
      <c r="B250" s="97">
        <v>44243.449016203704</v>
      </c>
      <c r="C250" s="96" t="s">
        <v>138</v>
      </c>
      <c r="D250" s="96" t="s">
        <v>134</v>
      </c>
      <c r="E250" s="171" t="s">
        <v>145</v>
      </c>
      <c r="F250" s="172"/>
      <c r="G250" s="172"/>
      <c r="H250" s="172"/>
    </row>
    <row r="251" spans="1:9" ht="30" customHeight="1">
      <c r="A251" s="96">
        <v>2652</v>
      </c>
      <c r="B251" s="97">
        <v>44263.773981481485</v>
      </c>
      <c r="C251" s="96" t="s">
        <v>139</v>
      </c>
      <c r="D251" s="96" t="s">
        <v>134</v>
      </c>
      <c r="E251" s="171" t="s">
        <v>145</v>
      </c>
      <c r="F251" s="172"/>
      <c r="G251" s="172"/>
      <c r="H251" s="172"/>
    </row>
    <row r="252" spans="1:9" ht="30" customHeight="1">
      <c r="A252" s="96">
        <v>2654</v>
      </c>
      <c r="B252" s="97">
        <v>44266.394016203703</v>
      </c>
      <c r="C252" s="99" t="s">
        <v>140</v>
      </c>
      <c r="D252" s="96" t="s">
        <v>134</v>
      </c>
      <c r="E252" s="171" t="s">
        <v>145</v>
      </c>
      <c r="F252" s="172"/>
      <c r="G252" s="172"/>
      <c r="H252" s="172"/>
    </row>
    <row r="253" spans="1:9" ht="30" customHeight="1">
      <c r="A253" s="96">
        <v>2656</v>
      </c>
      <c r="B253" s="97">
        <v>44266.397106481483</v>
      </c>
      <c r="C253" s="98" t="s">
        <v>141</v>
      </c>
      <c r="D253" s="96" t="s">
        <v>134</v>
      </c>
      <c r="E253" s="171" t="s">
        <v>145</v>
      </c>
      <c r="F253" s="172"/>
      <c r="G253" s="172"/>
      <c r="H253" s="172"/>
    </row>
    <row r="254" spans="1:9" ht="30" customHeight="1">
      <c r="A254" s="96">
        <v>2671</v>
      </c>
      <c r="B254" s="97">
        <v>44280.737349537034</v>
      </c>
      <c r="C254" s="96" t="s">
        <v>142</v>
      </c>
      <c r="D254" s="96" t="s">
        <v>134</v>
      </c>
      <c r="E254" s="171" t="s">
        <v>145</v>
      </c>
      <c r="F254" s="172"/>
      <c r="G254" s="172"/>
      <c r="H254" s="172"/>
    </row>
    <row r="255" spans="1:9" ht="30" customHeight="1">
      <c r="A255" s="96">
        <v>2687</v>
      </c>
      <c r="B255" s="97">
        <v>44286.48846064815</v>
      </c>
      <c r="C255" s="96" t="s">
        <v>143</v>
      </c>
      <c r="D255" s="96" t="s">
        <v>134</v>
      </c>
      <c r="E255" s="171" t="s">
        <v>145</v>
      </c>
      <c r="F255" s="172"/>
      <c r="G255" s="172"/>
      <c r="H255" s="172"/>
      <c r="I255" s="23"/>
    </row>
    <row r="256" spans="1:9" ht="30" customHeight="1">
      <c r="A256" s="96">
        <v>2690</v>
      </c>
      <c r="B256" s="97">
        <v>44286.552384259259</v>
      </c>
      <c r="C256" s="99" t="s">
        <v>144</v>
      </c>
      <c r="D256" s="96" t="s">
        <v>134</v>
      </c>
      <c r="E256" s="171" t="s">
        <v>145</v>
      </c>
      <c r="F256" s="172"/>
      <c r="G256" s="172"/>
      <c r="H256" s="172"/>
      <c r="I256" s="23"/>
    </row>
    <row r="257" spans="1:9">
      <c r="A257" s="10" t="s">
        <v>89</v>
      </c>
      <c r="E257" s="23"/>
      <c r="F257" s="23"/>
      <c r="G257" s="23"/>
      <c r="H257" s="23"/>
      <c r="I257" s="23"/>
    </row>
    <row r="258" spans="1:9">
      <c r="E258" s="23"/>
      <c r="F258" s="23"/>
      <c r="G258" s="23"/>
      <c r="H258" s="23"/>
      <c r="I258" s="23"/>
    </row>
    <row r="259" spans="1:9">
      <c r="A259" s="3" t="s">
        <v>90</v>
      </c>
    </row>
    <row r="260" spans="1:9">
      <c r="A260" s="100"/>
      <c r="B260" s="42"/>
      <c r="C260" s="42"/>
    </row>
    <row r="261" spans="1:9">
      <c r="A261" s="42"/>
      <c r="B261" s="42"/>
      <c r="C261" s="42"/>
    </row>
    <row r="262" spans="1:9">
      <c r="A262" s="185" t="s">
        <v>91</v>
      </c>
      <c r="B262" s="186"/>
      <c r="C262" s="186"/>
      <c r="D262" s="42"/>
    </row>
    <row r="263" spans="1:9">
      <c r="A263" s="176" t="s">
        <v>92</v>
      </c>
      <c r="B263" s="177"/>
      <c r="C263" s="206"/>
    </row>
    <row r="264" spans="1:9">
      <c r="A264" s="34" t="s">
        <v>93</v>
      </c>
      <c r="B264" s="35" t="s">
        <v>40</v>
      </c>
      <c r="C264" s="175" t="s">
        <v>94</v>
      </c>
      <c r="D264" s="175"/>
      <c r="E264" s="175"/>
    </row>
    <row r="265" spans="1:9" ht="42.75" customHeight="1">
      <c r="A265" s="63" t="s">
        <v>146</v>
      </c>
      <c r="B265" s="64" t="s">
        <v>147</v>
      </c>
      <c r="C265" s="173" t="s">
        <v>148</v>
      </c>
      <c r="D265" s="173"/>
      <c r="E265" s="173"/>
    </row>
    <row r="266" spans="1:9" ht="42.75" customHeight="1">
      <c r="A266" s="65" t="s">
        <v>149</v>
      </c>
      <c r="B266" s="66" t="s">
        <v>150</v>
      </c>
      <c r="C266" s="173" t="s">
        <v>148</v>
      </c>
      <c r="D266" s="173"/>
      <c r="E266" s="173"/>
    </row>
    <row r="267" spans="1:9" ht="39.75" customHeight="1">
      <c r="A267" s="65" t="s">
        <v>151</v>
      </c>
      <c r="B267" s="66" t="s">
        <v>152</v>
      </c>
      <c r="C267" s="173" t="s">
        <v>153</v>
      </c>
      <c r="D267" s="173"/>
      <c r="E267" s="173"/>
    </row>
    <row r="268" spans="1:9" ht="39" customHeight="1">
      <c r="A268" s="65" t="s">
        <v>154</v>
      </c>
      <c r="B268" s="66" t="s">
        <v>155</v>
      </c>
      <c r="C268" s="173" t="s">
        <v>148</v>
      </c>
      <c r="D268" s="174"/>
      <c r="E268" s="173"/>
    </row>
    <row r="269" spans="1:9">
      <c r="A269" s="176" t="s">
        <v>95</v>
      </c>
      <c r="B269" s="177"/>
      <c r="C269" s="177"/>
      <c r="D269" s="42"/>
    </row>
    <row r="270" spans="1:9">
      <c r="A270" s="34" t="s">
        <v>93</v>
      </c>
      <c r="B270" s="35" t="s">
        <v>40</v>
      </c>
      <c r="C270" s="67" t="s">
        <v>94</v>
      </c>
    </row>
    <row r="271" spans="1:9" ht="30" customHeight="1">
      <c r="A271" s="65" t="s">
        <v>156</v>
      </c>
      <c r="B271" s="66" t="s">
        <v>157</v>
      </c>
      <c r="C271" s="191" t="s">
        <v>148</v>
      </c>
      <c r="D271" s="191"/>
      <c r="E271" s="191"/>
    </row>
    <row r="272" spans="1:9" ht="30" customHeight="1">
      <c r="A272" s="65" t="s">
        <v>158</v>
      </c>
      <c r="B272" s="66" t="s">
        <v>159</v>
      </c>
      <c r="C272" s="191" t="s">
        <v>148</v>
      </c>
      <c r="D272" s="191"/>
      <c r="E272" s="191"/>
    </row>
    <row r="273" spans="1:5" ht="30" customHeight="1">
      <c r="A273" s="65" t="s">
        <v>160</v>
      </c>
      <c r="B273" s="66" t="s">
        <v>161</v>
      </c>
      <c r="C273" s="191" t="s">
        <v>148</v>
      </c>
      <c r="D273" s="191"/>
      <c r="E273" s="191"/>
    </row>
    <row r="274" spans="1:5" ht="30" customHeight="1">
      <c r="A274" s="65" t="s">
        <v>162</v>
      </c>
      <c r="B274" s="66" t="s">
        <v>163</v>
      </c>
      <c r="C274" s="191" t="s">
        <v>148</v>
      </c>
      <c r="D274" s="209"/>
      <c r="E274" s="191"/>
    </row>
    <row r="275" spans="1:5">
      <c r="A275" s="176" t="s">
        <v>96</v>
      </c>
      <c r="B275" s="177"/>
      <c r="C275" s="208"/>
      <c r="D275" s="42"/>
    </row>
    <row r="276" spans="1:5">
      <c r="A276" s="34" t="s">
        <v>93</v>
      </c>
      <c r="B276" s="35" t="s">
        <v>40</v>
      </c>
      <c r="C276" s="67" t="s">
        <v>94</v>
      </c>
    </row>
    <row r="277" spans="1:5" ht="45.75" customHeight="1">
      <c r="A277" s="63" t="s">
        <v>164</v>
      </c>
      <c r="B277" s="64" t="s">
        <v>165</v>
      </c>
      <c r="C277" s="191" t="s">
        <v>148</v>
      </c>
      <c r="D277" s="191"/>
      <c r="E277" s="191"/>
    </row>
    <row r="278" spans="1:5">
      <c r="A278" s="11"/>
      <c r="B278" s="6"/>
      <c r="C278" s="147"/>
      <c r="D278" s="147"/>
      <c r="E278" s="147"/>
    </row>
    <row r="279" spans="1:5">
      <c r="A279" s="11"/>
      <c r="B279" s="6"/>
      <c r="C279" s="147"/>
      <c r="D279" s="147"/>
      <c r="E279" s="147"/>
    </row>
    <row r="280" spans="1:5">
      <c r="A280" s="11"/>
      <c r="B280" s="6"/>
      <c r="C280" s="147"/>
      <c r="D280" s="147"/>
      <c r="E280" s="147"/>
    </row>
    <row r="281" spans="1:5">
      <c r="A281" s="11"/>
      <c r="B281" s="6"/>
      <c r="C281" s="147"/>
      <c r="D281" s="147"/>
      <c r="E281" s="147"/>
    </row>
    <row r="282" spans="1:5">
      <c r="A282" s="176" t="s">
        <v>97</v>
      </c>
      <c r="B282" s="177"/>
      <c r="C282" s="208"/>
      <c r="D282" s="42"/>
    </row>
    <row r="283" spans="1:5">
      <c r="A283" s="34" t="s">
        <v>93</v>
      </c>
      <c r="B283" s="35" t="s">
        <v>40</v>
      </c>
      <c r="C283" s="67" t="s">
        <v>94</v>
      </c>
    </row>
    <row r="284" spans="1:5" ht="45">
      <c r="A284" s="68" t="s">
        <v>164</v>
      </c>
      <c r="B284" s="64" t="s">
        <v>165</v>
      </c>
      <c r="C284" s="191" t="s">
        <v>148</v>
      </c>
      <c r="D284" s="195"/>
      <c r="E284" s="195"/>
    </row>
    <row r="285" spans="1:5">
      <c r="A285" s="11"/>
      <c r="B285" s="6"/>
      <c r="C285" s="199"/>
      <c r="D285" s="199"/>
      <c r="E285" s="199"/>
    </row>
    <row r="286" spans="1:5">
      <c r="A286" s="11"/>
      <c r="B286" s="6"/>
      <c r="C286" s="199"/>
      <c r="D286" s="199"/>
      <c r="E286" s="199"/>
    </row>
    <row r="287" spans="1:5">
      <c r="A287" s="11"/>
      <c r="B287" s="6"/>
      <c r="C287" s="199"/>
      <c r="D287" s="199"/>
      <c r="E287" s="199"/>
    </row>
    <row r="288" spans="1:5">
      <c r="A288" s="11"/>
      <c r="B288" s="6"/>
      <c r="C288" s="199"/>
      <c r="D288" s="199"/>
      <c r="E288" s="199"/>
    </row>
    <row r="289" spans="1:6" ht="15" customHeight="1">
      <c r="A289" s="10"/>
    </row>
    <row r="290" spans="1:6">
      <c r="A290" s="3" t="s">
        <v>98</v>
      </c>
    </row>
    <row r="291" spans="1:6">
      <c r="A291" s="69" t="s">
        <v>7</v>
      </c>
      <c r="B291" s="52" t="s">
        <v>99</v>
      </c>
      <c r="C291" s="67" t="s">
        <v>100</v>
      </c>
    </row>
    <row r="292" spans="1:6" ht="30">
      <c r="A292" s="68" t="s">
        <v>250</v>
      </c>
      <c r="B292" s="64" t="s">
        <v>251</v>
      </c>
      <c r="C292" s="210" t="s">
        <v>148</v>
      </c>
      <c r="D292" s="210"/>
      <c r="E292" s="210"/>
    </row>
    <row r="293" spans="1:6">
      <c r="A293" s="11"/>
      <c r="B293" s="6"/>
      <c r="C293" s="199"/>
      <c r="D293" s="199"/>
      <c r="E293" s="199"/>
    </row>
    <row r="294" spans="1:6">
      <c r="A294" s="11"/>
      <c r="B294" s="6"/>
      <c r="C294" s="199"/>
      <c r="D294" s="199"/>
      <c r="E294" s="199"/>
    </row>
    <row r="295" spans="1:6">
      <c r="A295" s="11"/>
      <c r="B295" s="6"/>
      <c r="C295" s="199"/>
      <c r="D295" s="199"/>
      <c r="E295" s="199"/>
    </row>
    <row r="296" spans="1:6">
      <c r="A296" s="11"/>
      <c r="B296" s="6"/>
      <c r="C296" s="199"/>
      <c r="D296" s="199"/>
      <c r="E296" s="199"/>
    </row>
    <row r="297" spans="1:6">
      <c r="A297" s="10"/>
    </row>
    <row r="298" spans="1:6">
      <c r="A298" s="3" t="s">
        <v>101</v>
      </c>
    </row>
    <row r="299" spans="1:6">
      <c r="A299" s="145" t="s">
        <v>102</v>
      </c>
      <c r="B299" s="146"/>
      <c r="C299" s="52" t="s">
        <v>103</v>
      </c>
    </row>
    <row r="300" spans="1:6" ht="30">
      <c r="A300" s="204" t="s">
        <v>248</v>
      </c>
      <c r="B300" s="205"/>
      <c r="C300" s="70" t="s">
        <v>249</v>
      </c>
    </row>
    <row r="301" spans="1:6">
      <c r="A301" s="3" t="s">
        <v>104</v>
      </c>
    </row>
    <row r="302" spans="1:6" ht="60">
      <c r="A302" s="107" t="s">
        <v>296</v>
      </c>
      <c r="B302" s="142" t="s">
        <v>302</v>
      </c>
      <c r="C302" s="143"/>
      <c r="D302" s="105"/>
      <c r="E302" s="105"/>
      <c r="F302" s="106"/>
    </row>
    <row r="303" spans="1:6" ht="75">
      <c r="A303" s="108" t="s">
        <v>297</v>
      </c>
      <c r="B303" s="142" t="s">
        <v>303</v>
      </c>
      <c r="C303" s="143"/>
      <c r="D303" s="105"/>
      <c r="E303" s="105"/>
      <c r="F303" s="106"/>
    </row>
    <row r="304" spans="1:6" ht="30" customHeight="1">
      <c r="A304" s="107" t="s">
        <v>298</v>
      </c>
      <c r="B304" s="142" t="s">
        <v>304</v>
      </c>
      <c r="C304" s="143"/>
      <c r="D304" s="105"/>
      <c r="E304" s="105"/>
      <c r="F304" s="106"/>
    </row>
    <row r="305" spans="1:6" ht="45">
      <c r="A305" s="107" t="s">
        <v>299</v>
      </c>
      <c r="B305" s="142" t="s">
        <v>305</v>
      </c>
      <c r="C305" s="143"/>
      <c r="D305" s="105"/>
      <c r="E305" s="105"/>
      <c r="F305" s="106"/>
    </row>
    <row r="306" spans="1:6" ht="45">
      <c r="A306" s="107" t="s">
        <v>299</v>
      </c>
      <c r="B306" s="142" t="s">
        <v>306</v>
      </c>
      <c r="C306" s="143"/>
      <c r="D306" s="105"/>
      <c r="E306" s="105"/>
      <c r="F306" s="106"/>
    </row>
    <row r="307" spans="1:6" ht="60">
      <c r="A307" s="107" t="s">
        <v>300</v>
      </c>
      <c r="B307" s="142" t="s">
        <v>307</v>
      </c>
      <c r="C307" s="143"/>
      <c r="D307" s="105"/>
      <c r="E307" s="105"/>
      <c r="F307" s="106"/>
    </row>
    <row r="308" spans="1:6" ht="75">
      <c r="A308" s="108" t="s">
        <v>301</v>
      </c>
      <c r="B308" s="142" t="s">
        <v>308</v>
      </c>
      <c r="C308" s="143"/>
      <c r="D308" s="105"/>
      <c r="E308" s="105"/>
      <c r="F308" s="106"/>
    </row>
    <row r="309" spans="1:6" ht="60">
      <c r="A309" s="108" t="s">
        <v>309</v>
      </c>
      <c r="B309" s="142" t="s">
        <v>310</v>
      </c>
      <c r="C309" s="143"/>
      <c r="D309" s="105"/>
      <c r="E309" s="105"/>
      <c r="F309" s="106"/>
    </row>
    <row r="310" spans="1:6">
      <c r="A310" s="105"/>
      <c r="B310" s="105"/>
      <c r="C310" s="105"/>
      <c r="D310" s="105"/>
      <c r="E310" s="105"/>
      <c r="F310" s="106"/>
    </row>
  </sheetData>
  <mergeCells count="124">
    <mergeCell ref="C293:E293"/>
    <mergeCell ref="C294:E294"/>
    <mergeCell ref="C295:E295"/>
    <mergeCell ref="C296:E296"/>
    <mergeCell ref="C285:E285"/>
    <mergeCell ref="C286:E286"/>
    <mergeCell ref="C287:E287"/>
    <mergeCell ref="C288:E288"/>
    <mergeCell ref="E240:H240"/>
    <mergeCell ref="E231:H231"/>
    <mergeCell ref="E232:H232"/>
    <mergeCell ref="E233:H233"/>
    <mergeCell ref="E234:H234"/>
    <mergeCell ref="E235:H235"/>
    <mergeCell ref="C274:E274"/>
    <mergeCell ref="C277:E277"/>
    <mergeCell ref="C292:E292"/>
    <mergeCell ref="E194:H194"/>
    <mergeCell ref="E195:H195"/>
    <mergeCell ref="E196:H196"/>
    <mergeCell ref="E197:H197"/>
    <mergeCell ref="A300:B300"/>
    <mergeCell ref="E246:H246"/>
    <mergeCell ref="E250:H250"/>
    <mergeCell ref="E251:H251"/>
    <mergeCell ref="A263:C263"/>
    <mergeCell ref="E244:H244"/>
    <mergeCell ref="C265:E265"/>
    <mergeCell ref="C266:E266"/>
    <mergeCell ref="C267:E267"/>
    <mergeCell ref="E252:H252"/>
    <mergeCell ref="E253:H253"/>
    <mergeCell ref="E254:H254"/>
    <mergeCell ref="E247:H247"/>
    <mergeCell ref="E248:H248"/>
    <mergeCell ref="E249:H249"/>
    <mergeCell ref="A275:C275"/>
    <mergeCell ref="A282:C282"/>
    <mergeCell ref="C271:E271"/>
    <mergeCell ref="C272:E272"/>
    <mergeCell ref="C273:E273"/>
    <mergeCell ref="C96:F96"/>
    <mergeCell ref="C97:F97"/>
    <mergeCell ref="E186:H186"/>
    <mergeCell ref="E187:H187"/>
    <mergeCell ref="F109:H109"/>
    <mergeCell ref="F110:H110"/>
    <mergeCell ref="F111:H111"/>
    <mergeCell ref="G115:H115"/>
    <mergeCell ref="G116:H116"/>
    <mergeCell ref="G175:H175"/>
    <mergeCell ref="G176:H176"/>
    <mergeCell ref="E190:H190"/>
    <mergeCell ref="E191:H191"/>
    <mergeCell ref="E192:H192"/>
    <mergeCell ref="E193:H193"/>
    <mergeCell ref="A2:H2"/>
    <mergeCell ref="C94:F94"/>
    <mergeCell ref="A262:C262"/>
    <mergeCell ref="E218:H218"/>
    <mergeCell ref="E219:H219"/>
    <mergeCell ref="E220:H220"/>
    <mergeCell ref="E221:H221"/>
    <mergeCell ref="E222:H222"/>
    <mergeCell ref="E228:H228"/>
    <mergeCell ref="E229:H229"/>
    <mergeCell ref="E230:H230"/>
    <mergeCell ref="E223:H223"/>
    <mergeCell ref="E226:H226"/>
    <mergeCell ref="E225:H225"/>
    <mergeCell ref="E227:H227"/>
    <mergeCell ref="C50:D50"/>
    <mergeCell ref="C51:D51"/>
    <mergeCell ref="C52:D52"/>
    <mergeCell ref="C53:D53"/>
    <mergeCell ref="C57:D57"/>
    <mergeCell ref="A8:H11"/>
    <mergeCell ref="A14:H18"/>
    <mergeCell ref="A38:F40"/>
    <mergeCell ref="C36:E36"/>
    <mergeCell ref="E42:H42"/>
    <mergeCell ref="A43:D45"/>
    <mergeCell ref="E43:H45"/>
    <mergeCell ref="E245:H245"/>
    <mergeCell ref="C268:E268"/>
    <mergeCell ref="C264:E264"/>
    <mergeCell ref="E255:H255"/>
    <mergeCell ref="E256:H256"/>
    <mergeCell ref="E208:H208"/>
    <mergeCell ref="E209:H209"/>
    <mergeCell ref="E210:H210"/>
    <mergeCell ref="E211:H211"/>
    <mergeCell ref="E212:H212"/>
    <mergeCell ref="E213:H213"/>
    <mergeCell ref="E214:H214"/>
    <mergeCell ref="E215:H215"/>
    <mergeCell ref="E216:H216"/>
    <mergeCell ref="E217:H217"/>
    <mergeCell ref="E188:H188"/>
    <mergeCell ref="E189:H189"/>
    <mergeCell ref="B302:C302"/>
    <mergeCell ref="B303:C303"/>
    <mergeCell ref="B304:C304"/>
    <mergeCell ref="B305:C305"/>
    <mergeCell ref="B306:C306"/>
    <mergeCell ref="B307:C307"/>
    <mergeCell ref="B308:C308"/>
    <mergeCell ref="B309:C309"/>
    <mergeCell ref="A122:B122"/>
    <mergeCell ref="A134:B134"/>
    <mergeCell ref="A146:B146"/>
    <mergeCell ref="A299:B299"/>
    <mergeCell ref="A269:C269"/>
    <mergeCell ref="C284:E284"/>
    <mergeCell ref="E241:H241"/>
    <mergeCell ref="E224:H224"/>
    <mergeCell ref="C278:E278"/>
    <mergeCell ref="C279:E279"/>
    <mergeCell ref="C280:E280"/>
    <mergeCell ref="C281:E281"/>
    <mergeCell ref="E236:H236"/>
    <mergeCell ref="E237:H237"/>
    <mergeCell ref="E238:H238"/>
    <mergeCell ref="E239:H239"/>
  </mergeCells>
  <hyperlinks>
    <hyperlink ref="B21" r:id="rId1"/>
    <hyperlink ref="C36" r:id="rId2"/>
    <hyperlink ref="E43" r:id="rId3"/>
    <hyperlink ref="E245" r:id="rId4"/>
    <hyperlink ref="E246" r:id="rId5"/>
    <hyperlink ref="E247" r:id="rId6"/>
    <hyperlink ref="E248" r:id="rId7"/>
    <hyperlink ref="E249" r:id="rId8"/>
    <hyperlink ref="E250" r:id="rId9"/>
    <hyperlink ref="E251" r:id="rId10"/>
    <hyperlink ref="E252" r:id="rId11"/>
    <hyperlink ref="E253" r:id="rId12"/>
    <hyperlink ref="E254" r:id="rId13"/>
    <hyperlink ref="E255" r:id="rId14"/>
    <hyperlink ref="E256" r:id="rId15"/>
    <hyperlink ref="C267" r:id="rId16"/>
    <hyperlink ref="C265" r:id="rId17"/>
    <hyperlink ref="C266" r:id="rId18"/>
    <hyperlink ref="C268" r:id="rId19"/>
    <hyperlink ref="C271" r:id="rId20"/>
    <hyperlink ref="C272" r:id="rId21"/>
    <hyperlink ref="C273" r:id="rId22"/>
    <hyperlink ref="C274" r:id="rId23"/>
    <hyperlink ref="C277" r:id="rId24"/>
    <hyperlink ref="C50" r:id="rId25"/>
    <hyperlink ref="C57" r:id="rId26"/>
    <hyperlink ref="E65" r:id="rId27" location="!/estadisticas/burbujas"/>
    <hyperlink ref="E66" r:id="rId28" location="!/estadisticas/burbujas"/>
    <hyperlink ref="E67" r:id="rId29" location="!/estadisticas/burbujas"/>
    <hyperlink ref="E186" r:id="rId30"/>
    <hyperlink ref="E187" r:id="rId31"/>
    <hyperlink ref="E188" r:id="rId32"/>
    <hyperlink ref="E190" r:id="rId33"/>
    <hyperlink ref="C284" r:id="rId34"/>
    <hyperlink ref="C292" r:id="rId35"/>
    <hyperlink ref="E209" r:id="rId36"/>
    <hyperlink ref="E210" r:id="rId37"/>
    <hyperlink ref="E211" r:id="rId38"/>
    <hyperlink ref="E212" r:id="rId39"/>
    <hyperlink ref="E213" r:id="rId40"/>
    <hyperlink ref="E214" r:id="rId41"/>
    <hyperlink ref="E215" r:id="rId42"/>
    <hyperlink ref="E216" r:id="rId43"/>
    <hyperlink ref="E217" r:id="rId44"/>
    <hyperlink ref="E218" r:id="rId45"/>
    <hyperlink ref="E219" r:id="rId46"/>
    <hyperlink ref="E220" r:id="rId47"/>
    <hyperlink ref="E222" r:id="rId48"/>
    <hyperlink ref="E223" r:id="rId49"/>
    <hyperlink ref="E224" r:id="rId50"/>
    <hyperlink ref="E226" r:id="rId51"/>
    <hyperlink ref="E227" r:id="rId52"/>
    <hyperlink ref="E230" r:id="rId53"/>
    <hyperlink ref="E231" r:id="rId54"/>
    <hyperlink ref="E232" r:id="rId55"/>
    <hyperlink ref="E233" r:id="rId56"/>
    <hyperlink ref="E234" r:id="rId57"/>
    <hyperlink ref="E235" r:id="rId58"/>
    <hyperlink ref="E236" r:id="rId59"/>
    <hyperlink ref="E237" r:id="rId60"/>
    <hyperlink ref="E238" r:id="rId61"/>
    <hyperlink ref="E239" r:id="rId62"/>
    <hyperlink ref="E240" r:id="rId63"/>
    <hyperlink ref="E241" r:id="rId64"/>
    <hyperlink ref="B302" r:id="rId65"/>
    <hyperlink ref="B303" r:id="rId66"/>
    <hyperlink ref="B304" r:id="rId67"/>
    <hyperlink ref="B305" r:id="rId68"/>
    <hyperlink ref="B306" r:id="rId69"/>
    <hyperlink ref="B307" r:id="rId70"/>
    <hyperlink ref="B308" r:id="rId71"/>
  </hyperlinks>
  <pageMargins left="0.75138888888888899" right="0.75138888888888899" top="1" bottom="1" header="0.5" footer="0.5"/>
  <pageSetup paperSize="190" scale="80" orientation="landscape" r:id="rId72"/>
  <drawing r:id="rId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Juzgado N° 4</cp:lastModifiedBy>
  <cp:lastPrinted>2021-04-05T15:11:27Z</cp:lastPrinted>
  <dcterms:created xsi:type="dcterms:W3CDTF">2020-06-23T19:35:00Z</dcterms:created>
  <dcterms:modified xsi:type="dcterms:W3CDTF">2021-04-15T14:43:15Z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